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club trasiego\COMPETICIONES - Reglamentos y boletines\03 TROFEO DRAGONES 1 JULIO\"/>
    </mc:Choice>
  </mc:AlternateContent>
  <xr:revisionPtr revIDLastSave="0" documentId="13_ncr:1_{6AEB95A3-9DA9-4F3E-8689-635BACF11B68}" xr6:coauthVersionLast="47" xr6:coauthVersionMax="47" xr10:uidLastSave="{00000000-0000-0000-0000-000000000000}"/>
  <bookViews>
    <workbookView xWindow="-120" yWindow="-120" windowWidth="20730" windowHeight="11160" xr2:uid="{FB429110-B422-4703-8953-43CD28FA857F}"/>
  </bookViews>
  <sheets>
    <sheet name="INSCRIPCIÓN" sheetId="3" r:id="rId1"/>
    <sheet name="Listado Inscritos" sheetId="5" r:id="rId2"/>
    <sheet name="Equipos y hándicap" sheetId="7" r:id="rId3"/>
    <sheet name="Cuota cesión barcos" sheetId="8" r:id="rId4"/>
    <sheet name="Palistas" sheetId="9" r:id="rId5"/>
    <sheet name="AUX" sheetId="1" state="hidden" r:id="rId6"/>
  </sheets>
  <calcPr calcId="191029"/>
  <pivotCaches>
    <pivotCache cacheId="14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9" l="1"/>
  <c r="C3" i="9"/>
  <c r="C2" i="9"/>
  <c r="C1" i="9"/>
  <c r="A107" i="3"/>
  <c r="B107" i="3"/>
  <c r="N107" i="3"/>
  <c r="O107" i="3"/>
  <c r="P107" i="3"/>
  <c r="Q107" i="3"/>
  <c r="R107" i="3"/>
  <c r="S107" i="3"/>
  <c r="T107" i="3"/>
  <c r="U107" i="3"/>
  <c r="V107" i="3" a="1"/>
  <c r="V107" i="3"/>
  <c r="W107" i="3"/>
  <c r="O12" i="3" l="1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N12" i="3" l="1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F4" i="8"/>
  <c r="C4" i="8"/>
  <c r="F3" i="8"/>
  <c r="C3" i="8"/>
  <c r="C2" i="8"/>
  <c r="C1" i="8"/>
  <c r="F4" i="7"/>
  <c r="C4" i="7"/>
  <c r="F3" i="7"/>
  <c r="C3" i="7"/>
  <c r="C2" i="7"/>
  <c r="C1" i="7"/>
  <c r="F4" i="5"/>
  <c r="F3" i="5"/>
  <c r="C4" i="5"/>
  <c r="C3" i="5"/>
  <c r="C2" i="5"/>
  <c r="C1" i="5"/>
  <c r="V12" i="3" l="1" a="1"/>
  <c r="V12" i="3"/>
  <c r="V13" i="3" a="1"/>
  <c r="V13" i="3"/>
  <c r="V14" i="3" a="1"/>
  <c r="V14" i="3"/>
  <c r="V15" i="3" a="1"/>
  <c r="V15" i="3"/>
  <c r="V16" i="3" a="1"/>
  <c r="V16" i="3"/>
  <c r="V17" i="3" a="1"/>
  <c r="V17" i="3"/>
  <c r="V18" i="3" a="1"/>
  <c r="V18" i="3"/>
  <c r="V19" i="3" a="1"/>
  <c r="V19" i="3"/>
  <c r="V20" i="3" a="1"/>
  <c r="V20" i="3"/>
  <c r="V21" i="3" a="1"/>
  <c r="V21" i="3"/>
  <c r="V22" i="3" a="1"/>
  <c r="V22" i="3"/>
  <c r="V23" i="3" a="1"/>
  <c r="V23" i="3"/>
  <c r="V24" i="3" a="1"/>
  <c r="V24" i="3"/>
  <c r="V25" i="3" a="1"/>
  <c r="V25" i="3"/>
  <c r="V26" i="3" a="1"/>
  <c r="V26" i="3"/>
  <c r="V27" i="3" a="1"/>
  <c r="V27" i="3"/>
  <c r="V28" i="3" a="1"/>
  <c r="V28" i="3"/>
  <c r="V29" i="3" a="1"/>
  <c r="V29" i="3"/>
  <c r="V30" i="3" a="1"/>
  <c r="V30" i="3"/>
  <c r="V31" i="3" a="1"/>
  <c r="V31" i="3"/>
  <c r="V32" i="3" a="1"/>
  <c r="V32" i="3"/>
  <c r="V33" i="3" a="1"/>
  <c r="V33" i="3"/>
  <c r="V34" i="3" a="1"/>
  <c r="V34" i="3"/>
  <c r="V35" i="3" a="1"/>
  <c r="V35" i="3"/>
  <c r="V36" i="3" a="1"/>
  <c r="V36" i="3"/>
  <c r="V37" i="3" a="1"/>
  <c r="V37" i="3"/>
  <c r="V38" i="3" a="1"/>
  <c r="V38" i="3"/>
  <c r="V39" i="3" a="1"/>
  <c r="V39" i="3"/>
  <c r="V40" i="3" a="1"/>
  <c r="V40" i="3"/>
  <c r="V41" i="3" a="1"/>
  <c r="V41" i="3"/>
  <c r="V42" i="3" a="1"/>
  <c r="V42" i="3"/>
  <c r="V43" i="3" a="1"/>
  <c r="V43" i="3"/>
  <c r="V44" i="3" a="1"/>
  <c r="V44" i="3"/>
  <c r="V45" i="3" a="1"/>
  <c r="V45" i="3"/>
  <c r="V46" i="3" a="1"/>
  <c r="V46" i="3"/>
  <c r="V47" i="3" a="1"/>
  <c r="V47" i="3"/>
  <c r="V48" i="3" a="1"/>
  <c r="V48" i="3"/>
  <c r="V49" i="3" a="1"/>
  <c r="V49" i="3"/>
  <c r="V50" i="3" a="1"/>
  <c r="V50" i="3"/>
  <c r="V51" i="3" a="1"/>
  <c r="V51" i="3"/>
  <c r="V52" i="3" a="1"/>
  <c r="V52" i="3"/>
  <c r="V53" i="3" a="1"/>
  <c r="V53" i="3"/>
  <c r="V54" i="3" a="1"/>
  <c r="V54" i="3"/>
  <c r="V55" i="3" a="1"/>
  <c r="V55" i="3"/>
  <c r="V56" i="3" a="1"/>
  <c r="V56" i="3"/>
  <c r="V57" i="3" a="1"/>
  <c r="V57" i="3"/>
  <c r="V58" i="3" a="1"/>
  <c r="V58" i="3"/>
  <c r="V59" i="3" a="1"/>
  <c r="V59" i="3"/>
  <c r="V60" i="3" a="1"/>
  <c r="V60" i="3"/>
  <c r="V61" i="3" a="1"/>
  <c r="V61" i="3"/>
  <c r="V62" i="3" a="1"/>
  <c r="V62" i="3"/>
  <c r="V63" i="3" a="1"/>
  <c r="V63" i="3"/>
  <c r="V64" i="3" a="1"/>
  <c r="V64" i="3"/>
  <c r="V65" i="3" a="1"/>
  <c r="V65" i="3"/>
  <c r="V66" i="3" a="1"/>
  <c r="V66" i="3"/>
  <c r="V67" i="3" a="1"/>
  <c r="V67" i="3"/>
  <c r="V68" i="3" a="1"/>
  <c r="V68" i="3"/>
  <c r="V69" i="3" a="1"/>
  <c r="V69" i="3"/>
  <c r="V70" i="3" a="1"/>
  <c r="V70" i="3"/>
  <c r="V71" i="3" a="1"/>
  <c r="V71" i="3"/>
  <c r="V72" i="3" a="1"/>
  <c r="V72" i="3"/>
  <c r="V73" i="3" a="1"/>
  <c r="V73" i="3"/>
  <c r="V74" i="3" a="1"/>
  <c r="V74" i="3"/>
  <c r="V75" i="3" a="1"/>
  <c r="V75" i="3"/>
  <c r="V76" i="3" a="1"/>
  <c r="V76" i="3"/>
  <c r="V77" i="3" a="1"/>
  <c r="V77" i="3"/>
  <c r="V78" i="3" a="1"/>
  <c r="V78" i="3"/>
  <c r="V79" i="3" a="1"/>
  <c r="V79" i="3"/>
  <c r="V80" i="3" a="1"/>
  <c r="V80" i="3"/>
  <c r="V81" i="3" a="1"/>
  <c r="V81" i="3"/>
  <c r="V82" i="3" a="1"/>
  <c r="V82" i="3"/>
  <c r="V83" i="3" a="1"/>
  <c r="V83" i="3"/>
  <c r="V84" i="3" a="1"/>
  <c r="V84" i="3"/>
  <c r="V85" i="3" a="1"/>
  <c r="V85" i="3"/>
  <c r="V86" i="3" a="1"/>
  <c r="V86" i="3"/>
  <c r="V87" i="3" a="1"/>
  <c r="V87" i="3"/>
  <c r="V88" i="3" a="1"/>
  <c r="V88" i="3"/>
  <c r="V89" i="3" a="1"/>
  <c r="V89" i="3"/>
  <c r="V90" i="3" a="1"/>
  <c r="V90" i="3"/>
  <c r="V91" i="3" a="1"/>
  <c r="V91" i="3"/>
  <c r="V92" i="3" a="1"/>
  <c r="V92" i="3"/>
  <c r="V93" i="3" a="1"/>
  <c r="V93" i="3"/>
  <c r="V94" i="3" a="1"/>
  <c r="V94" i="3"/>
  <c r="V95" i="3" a="1"/>
  <c r="V95" i="3"/>
  <c r="V96" i="3" a="1"/>
  <c r="V96" i="3"/>
  <c r="V97" i="3" a="1"/>
  <c r="V97" i="3"/>
  <c r="V98" i="3" a="1"/>
  <c r="V98" i="3"/>
  <c r="V99" i="3" a="1"/>
  <c r="V99" i="3"/>
  <c r="V100" i="3" a="1"/>
  <c r="V100" i="3"/>
  <c r="V101" i="3" a="1"/>
  <c r="V101" i="3"/>
  <c r="V102" i="3" a="1"/>
  <c r="V102" i="3"/>
  <c r="V103" i="3" a="1"/>
  <c r="V103" i="3"/>
  <c r="V104" i="3" a="1"/>
  <c r="V104" i="3"/>
  <c r="V105" i="3" a="1"/>
  <c r="V105" i="3"/>
  <c r="V106" i="3" a="1"/>
  <c r="V106" i="3"/>
  <c r="U12" i="3"/>
  <c r="W12" i="3" s="1"/>
  <c r="U13" i="3"/>
  <c r="W13" i="3" s="1"/>
  <c r="U14" i="3"/>
  <c r="W14" i="3" s="1"/>
  <c r="U15" i="3"/>
  <c r="W15" i="3" s="1"/>
  <c r="U16" i="3"/>
  <c r="W16" i="3" s="1"/>
  <c r="U17" i="3"/>
  <c r="W17" i="3" s="1"/>
  <c r="U18" i="3"/>
  <c r="W18" i="3" s="1"/>
  <c r="U19" i="3"/>
  <c r="W19" i="3" s="1"/>
  <c r="U20" i="3"/>
  <c r="W20" i="3" s="1"/>
  <c r="U21" i="3"/>
  <c r="W21" i="3" s="1"/>
  <c r="U22" i="3"/>
  <c r="W22" i="3" s="1"/>
  <c r="U23" i="3"/>
  <c r="W23" i="3" s="1"/>
  <c r="U24" i="3"/>
  <c r="W24" i="3" s="1"/>
  <c r="U25" i="3"/>
  <c r="W25" i="3" s="1"/>
  <c r="U26" i="3"/>
  <c r="W26" i="3" s="1"/>
  <c r="U27" i="3"/>
  <c r="W27" i="3" s="1"/>
  <c r="U28" i="3"/>
  <c r="W28" i="3" s="1"/>
  <c r="U29" i="3"/>
  <c r="W29" i="3" s="1"/>
  <c r="U30" i="3"/>
  <c r="W30" i="3" s="1"/>
  <c r="U31" i="3"/>
  <c r="W31" i="3" s="1"/>
  <c r="U32" i="3"/>
  <c r="W32" i="3" s="1"/>
  <c r="U33" i="3"/>
  <c r="W33" i="3" s="1"/>
  <c r="U34" i="3"/>
  <c r="W34" i="3" s="1"/>
  <c r="U35" i="3"/>
  <c r="W35" i="3" s="1"/>
  <c r="U36" i="3"/>
  <c r="W36" i="3" s="1"/>
  <c r="U37" i="3"/>
  <c r="W37" i="3" s="1"/>
  <c r="U38" i="3"/>
  <c r="W38" i="3" s="1"/>
  <c r="U39" i="3"/>
  <c r="W39" i="3" s="1"/>
  <c r="U40" i="3"/>
  <c r="W40" i="3" s="1"/>
  <c r="U41" i="3"/>
  <c r="W41" i="3" s="1"/>
  <c r="U42" i="3"/>
  <c r="W42" i="3" s="1"/>
  <c r="U43" i="3"/>
  <c r="W43" i="3" s="1"/>
  <c r="U44" i="3"/>
  <c r="W44" i="3" s="1"/>
  <c r="U45" i="3"/>
  <c r="W45" i="3" s="1"/>
  <c r="U46" i="3"/>
  <c r="W46" i="3" s="1"/>
  <c r="U47" i="3"/>
  <c r="W47" i="3" s="1"/>
  <c r="U48" i="3"/>
  <c r="W48" i="3" s="1"/>
  <c r="U49" i="3"/>
  <c r="W49" i="3" s="1"/>
  <c r="U50" i="3"/>
  <c r="W50" i="3" s="1"/>
  <c r="U51" i="3"/>
  <c r="W51" i="3" s="1"/>
  <c r="U52" i="3"/>
  <c r="W52" i="3" s="1"/>
  <c r="U53" i="3"/>
  <c r="W53" i="3" s="1"/>
  <c r="U54" i="3"/>
  <c r="W54" i="3" s="1"/>
  <c r="U55" i="3"/>
  <c r="W55" i="3" s="1"/>
  <c r="U56" i="3"/>
  <c r="W56" i="3" s="1"/>
  <c r="U57" i="3"/>
  <c r="W57" i="3" s="1"/>
  <c r="U58" i="3"/>
  <c r="W58" i="3" s="1"/>
  <c r="U59" i="3"/>
  <c r="W59" i="3" s="1"/>
  <c r="U60" i="3"/>
  <c r="W60" i="3" s="1"/>
  <c r="U61" i="3"/>
  <c r="W61" i="3" s="1"/>
  <c r="U62" i="3"/>
  <c r="W62" i="3" s="1"/>
  <c r="U63" i="3"/>
  <c r="W63" i="3" s="1"/>
  <c r="U64" i="3"/>
  <c r="W64" i="3" s="1"/>
  <c r="U65" i="3"/>
  <c r="W65" i="3" s="1"/>
  <c r="U66" i="3"/>
  <c r="W66" i="3" s="1"/>
  <c r="U67" i="3"/>
  <c r="W67" i="3" s="1"/>
  <c r="U68" i="3"/>
  <c r="W68" i="3" s="1"/>
  <c r="U69" i="3"/>
  <c r="W69" i="3" s="1"/>
  <c r="U70" i="3"/>
  <c r="W70" i="3" s="1"/>
  <c r="U71" i="3"/>
  <c r="W71" i="3" s="1"/>
  <c r="U72" i="3"/>
  <c r="W72" i="3" s="1"/>
  <c r="U73" i="3"/>
  <c r="W73" i="3" s="1"/>
  <c r="U74" i="3"/>
  <c r="W74" i="3" s="1"/>
  <c r="U75" i="3"/>
  <c r="W75" i="3" s="1"/>
  <c r="U76" i="3"/>
  <c r="W76" i="3" s="1"/>
  <c r="U77" i="3"/>
  <c r="W77" i="3" s="1"/>
  <c r="U78" i="3"/>
  <c r="W78" i="3" s="1"/>
  <c r="U79" i="3"/>
  <c r="W79" i="3" s="1"/>
  <c r="U80" i="3"/>
  <c r="W80" i="3" s="1"/>
  <c r="U81" i="3"/>
  <c r="W81" i="3" s="1"/>
  <c r="U82" i="3"/>
  <c r="W82" i="3" s="1"/>
  <c r="U83" i="3"/>
  <c r="W83" i="3" s="1"/>
  <c r="U84" i="3"/>
  <c r="W84" i="3" s="1"/>
  <c r="U85" i="3"/>
  <c r="W85" i="3" s="1"/>
  <c r="U86" i="3"/>
  <c r="W86" i="3" s="1"/>
  <c r="U87" i="3"/>
  <c r="W87" i="3" s="1"/>
  <c r="U88" i="3"/>
  <c r="W88" i="3" s="1"/>
  <c r="U89" i="3"/>
  <c r="W89" i="3" s="1"/>
  <c r="U90" i="3"/>
  <c r="W90" i="3" s="1"/>
  <c r="U91" i="3"/>
  <c r="W91" i="3" s="1"/>
  <c r="U92" i="3"/>
  <c r="W92" i="3" s="1"/>
  <c r="U93" i="3"/>
  <c r="W93" i="3" s="1"/>
  <c r="U94" i="3"/>
  <c r="W94" i="3" s="1"/>
  <c r="U95" i="3"/>
  <c r="W95" i="3" s="1"/>
  <c r="U96" i="3"/>
  <c r="W96" i="3" s="1"/>
  <c r="U97" i="3"/>
  <c r="W97" i="3" s="1"/>
  <c r="U98" i="3"/>
  <c r="W98" i="3" s="1"/>
  <c r="U99" i="3"/>
  <c r="W99" i="3" s="1"/>
  <c r="U100" i="3"/>
  <c r="W100" i="3" s="1"/>
  <c r="U101" i="3"/>
  <c r="W101" i="3" s="1"/>
  <c r="U102" i="3"/>
  <c r="W102" i="3" s="1"/>
  <c r="U103" i="3"/>
  <c r="W103" i="3" s="1"/>
  <c r="U104" i="3"/>
  <c r="W104" i="3" s="1"/>
  <c r="U105" i="3"/>
  <c r="W105" i="3" s="1"/>
  <c r="U106" i="3"/>
  <c r="W106" i="3" s="1"/>
  <c r="S12" i="3"/>
  <c r="S13" i="3"/>
  <c r="S24" i="3"/>
  <c r="S25" i="3"/>
  <c r="S36" i="3"/>
  <c r="S37" i="3"/>
  <c r="S48" i="3"/>
  <c r="S49" i="3"/>
  <c r="S60" i="3"/>
  <c r="S61" i="3"/>
  <c r="S72" i="3"/>
  <c r="S73" i="3"/>
  <c r="S84" i="3"/>
  <c r="S85" i="3"/>
  <c r="S96" i="3"/>
  <c r="S97" i="3"/>
  <c r="R13" i="3"/>
  <c r="T13" i="3" s="1"/>
  <c r="R24" i="3"/>
  <c r="T24" i="3" s="1"/>
  <c r="R25" i="3"/>
  <c r="T25" i="3" s="1"/>
  <c r="R36" i="3"/>
  <c r="T36" i="3" s="1"/>
  <c r="R37" i="3"/>
  <c r="T37" i="3" s="1"/>
  <c r="R48" i="3"/>
  <c r="T48" i="3" s="1"/>
  <c r="R49" i="3"/>
  <c r="T49" i="3" s="1"/>
  <c r="R60" i="3"/>
  <c r="T60" i="3" s="1"/>
  <c r="R61" i="3"/>
  <c r="T61" i="3" s="1"/>
  <c r="R72" i="3"/>
  <c r="T72" i="3" s="1"/>
  <c r="R73" i="3"/>
  <c r="T73" i="3" s="1"/>
  <c r="R84" i="3"/>
  <c r="T84" i="3" s="1"/>
  <c r="R85" i="3"/>
  <c r="T85" i="3" s="1"/>
  <c r="R96" i="3"/>
  <c r="T96" i="3" s="1"/>
  <c r="R97" i="3"/>
  <c r="T97" i="3" s="1"/>
  <c r="Q12" i="3"/>
  <c r="Q13" i="3"/>
  <c r="Q14" i="3"/>
  <c r="S14" i="3" s="1"/>
  <c r="Q15" i="3"/>
  <c r="S15" i="3" s="1"/>
  <c r="Q16" i="3"/>
  <c r="S16" i="3" s="1"/>
  <c r="Q17" i="3"/>
  <c r="S17" i="3" s="1"/>
  <c r="Q18" i="3"/>
  <c r="S18" i="3" s="1"/>
  <c r="Q19" i="3"/>
  <c r="S19" i="3" s="1"/>
  <c r="Q20" i="3"/>
  <c r="S20" i="3" s="1"/>
  <c r="Q21" i="3"/>
  <c r="S21" i="3" s="1"/>
  <c r="Q22" i="3"/>
  <c r="S22" i="3" s="1"/>
  <c r="Q23" i="3"/>
  <c r="S23" i="3" s="1"/>
  <c r="Q24" i="3"/>
  <c r="Q25" i="3"/>
  <c r="Q26" i="3"/>
  <c r="S26" i="3" s="1"/>
  <c r="Q27" i="3"/>
  <c r="S27" i="3" s="1"/>
  <c r="Q28" i="3"/>
  <c r="S28" i="3" s="1"/>
  <c r="Q29" i="3"/>
  <c r="S29" i="3" s="1"/>
  <c r="Q30" i="3"/>
  <c r="S30" i="3" s="1"/>
  <c r="Q31" i="3"/>
  <c r="S31" i="3" s="1"/>
  <c r="Q32" i="3"/>
  <c r="S32" i="3" s="1"/>
  <c r="Q33" i="3"/>
  <c r="S33" i="3" s="1"/>
  <c r="Q34" i="3"/>
  <c r="S34" i="3" s="1"/>
  <c r="Q35" i="3"/>
  <c r="S35" i="3" s="1"/>
  <c r="Q36" i="3"/>
  <c r="Q37" i="3"/>
  <c r="Q38" i="3"/>
  <c r="S38" i="3" s="1"/>
  <c r="Q39" i="3"/>
  <c r="S39" i="3" s="1"/>
  <c r="Q40" i="3"/>
  <c r="S40" i="3" s="1"/>
  <c r="Q41" i="3"/>
  <c r="S41" i="3" s="1"/>
  <c r="Q42" i="3"/>
  <c r="S42" i="3" s="1"/>
  <c r="Q43" i="3"/>
  <c r="S43" i="3" s="1"/>
  <c r="Q44" i="3"/>
  <c r="S44" i="3" s="1"/>
  <c r="Q45" i="3"/>
  <c r="S45" i="3" s="1"/>
  <c r="Q46" i="3"/>
  <c r="S46" i="3" s="1"/>
  <c r="Q47" i="3"/>
  <c r="S47" i="3" s="1"/>
  <c r="Q48" i="3"/>
  <c r="Q49" i="3"/>
  <c r="Q50" i="3"/>
  <c r="S50" i="3" s="1"/>
  <c r="Q51" i="3"/>
  <c r="S51" i="3" s="1"/>
  <c r="Q52" i="3"/>
  <c r="S52" i="3" s="1"/>
  <c r="Q53" i="3"/>
  <c r="S53" i="3" s="1"/>
  <c r="Q54" i="3"/>
  <c r="S54" i="3" s="1"/>
  <c r="Q55" i="3"/>
  <c r="S55" i="3" s="1"/>
  <c r="Q56" i="3"/>
  <c r="S56" i="3" s="1"/>
  <c r="Q57" i="3"/>
  <c r="S57" i="3" s="1"/>
  <c r="Q58" i="3"/>
  <c r="S58" i="3" s="1"/>
  <c r="Q59" i="3"/>
  <c r="S59" i="3" s="1"/>
  <c r="Q60" i="3"/>
  <c r="Q61" i="3"/>
  <c r="Q62" i="3"/>
  <c r="S62" i="3" s="1"/>
  <c r="Q63" i="3"/>
  <c r="S63" i="3" s="1"/>
  <c r="Q64" i="3"/>
  <c r="S64" i="3" s="1"/>
  <c r="Q65" i="3"/>
  <c r="S65" i="3" s="1"/>
  <c r="Q66" i="3"/>
  <c r="S66" i="3" s="1"/>
  <c r="Q67" i="3"/>
  <c r="S67" i="3" s="1"/>
  <c r="Q68" i="3"/>
  <c r="S68" i="3" s="1"/>
  <c r="Q69" i="3"/>
  <c r="S69" i="3" s="1"/>
  <c r="Q70" i="3"/>
  <c r="S70" i="3" s="1"/>
  <c r="Q71" i="3"/>
  <c r="S71" i="3" s="1"/>
  <c r="Q72" i="3"/>
  <c r="Q73" i="3"/>
  <c r="Q74" i="3"/>
  <c r="S74" i="3" s="1"/>
  <c r="Q75" i="3"/>
  <c r="S75" i="3" s="1"/>
  <c r="Q76" i="3"/>
  <c r="S76" i="3" s="1"/>
  <c r="Q77" i="3"/>
  <c r="S77" i="3" s="1"/>
  <c r="Q78" i="3"/>
  <c r="S78" i="3" s="1"/>
  <c r="Q79" i="3"/>
  <c r="S79" i="3" s="1"/>
  <c r="Q80" i="3"/>
  <c r="S80" i="3" s="1"/>
  <c r="Q81" i="3"/>
  <c r="S81" i="3" s="1"/>
  <c r="Q82" i="3"/>
  <c r="S82" i="3" s="1"/>
  <c r="Q83" i="3"/>
  <c r="S83" i="3" s="1"/>
  <c r="Q84" i="3"/>
  <c r="Q85" i="3"/>
  <c r="Q86" i="3"/>
  <c r="S86" i="3" s="1"/>
  <c r="Q87" i="3"/>
  <c r="S87" i="3" s="1"/>
  <c r="Q88" i="3"/>
  <c r="S88" i="3" s="1"/>
  <c r="Q89" i="3"/>
  <c r="S89" i="3" s="1"/>
  <c r="Q90" i="3"/>
  <c r="S90" i="3" s="1"/>
  <c r="Q91" i="3"/>
  <c r="S91" i="3" s="1"/>
  <c r="Q92" i="3"/>
  <c r="S92" i="3" s="1"/>
  <c r="Q93" i="3"/>
  <c r="S93" i="3" s="1"/>
  <c r="Q94" i="3"/>
  <c r="S94" i="3" s="1"/>
  <c r="Q95" i="3"/>
  <c r="S95" i="3" s="1"/>
  <c r="Q96" i="3"/>
  <c r="Q97" i="3"/>
  <c r="Q98" i="3"/>
  <c r="S98" i="3" s="1"/>
  <c r="Q99" i="3"/>
  <c r="S99" i="3" s="1"/>
  <c r="Q100" i="3"/>
  <c r="S100" i="3" s="1"/>
  <c r="Q101" i="3"/>
  <c r="S101" i="3" s="1"/>
  <c r="Q102" i="3"/>
  <c r="S102" i="3" s="1"/>
  <c r="Q103" i="3"/>
  <c r="S103" i="3" s="1"/>
  <c r="Q104" i="3"/>
  <c r="S104" i="3" s="1"/>
  <c r="Q105" i="3"/>
  <c r="S105" i="3" s="1"/>
  <c r="Q106" i="3"/>
  <c r="S106" i="3" s="1"/>
  <c r="P12" i="3"/>
  <c r="R12" i="3" s="1"/>
  <c r="T12" i="3" s="1"/>
  <c r="P13" i="3"/>
  <c r="P14" i="3"/>
  <c r="R14" i="3" s="1"/>
  <c r="T14" i="3" s="1"/>
  <c r="P15" i="3"/>
  <c r="R15" i="3" s="1"/>
  <c r="T15" i="3" s="1"/>
  <c r="P16" i="3"/>
  <c r="R16" i="3" s="1"/>
  <c r="T16" i="3" s="1"/>
  <c r="P17" i="3"/>
  <c r="R17" i="3" s="1"/>
  <c r="T17" i="3" s="1"/>
  <c r="P18" i="3"/>
  <c r="R18" i="3" s="1"/>
  <c r="T18" i="3" s="1"/>
  <c r="P19" i="3"/>
  <c r="R19" i="3" s="1"/>
  <c r="T19" i="3" s="1"/>
  <c r="P20" i="3"/>
  <c r="R20" i="3" s="1"/>
  <c r="T20" i="3" s="1"/>
  <c r="P21" i="3"/>
  <c r="R21" i="3" s="1"/>
  <c r="T21" i="3" s="1"/>
  <c r="P22" i="3"/>
  <c r="R22" i="3" s="1"/>
  <c r="T22" i="3" s="1"/>
  <c r="P23" i="3"/>
  <c r="R23" i="3" s="1"/>
  <c r="T23" i="3" s="1"/>
  <c r="P24" i="3"/>
  <c r="P25" i="3"/>
  <c r="P26" i="3"/>
  <c r="R26" i="3" s="1"/>
  <c r="T26" i="3" s="1"/>
  <c r="P27" i="3"/>
  <c r="R27" i="3" s="1"/>
  <c r="T27" i="3" s="1"/>
  <c r="P28" i="3"/>
  <c r="R28" i="3" s="1"/>
  <c r="T28" i="3" s="1"/>
  <c r="P29" i="3"/>
  <c r="R29" i="3" s="1"/>
  <c r="T29" i="3" s="1"/>
  <c r="P30" i="3"/>
  <c r="R30" i="3" s="1"/>
  <c r="T30" i="3" s="1"/>
  <c r="P31" i="3"/>
  <c r="R31" i="3" s="1"/>
  <c r="T31" i="3" s="1"/>
  <c r="P32" i="3"/>
  <c r="R32" i="3" s="1"/>
  <c r="T32" i="3" s="1"/>
  <c r="P33" i="3"/>
  <c r="R33" i="3" s="1"/>
  <c r="T33" i="3" s="1"/>
  <c r="P34" i="3"/>
  <c r="R34" i="3" s="1"/>
  <c r="T34" i="3" s="1"/>
  <c r="P35" i="3"/>
  <c r="R35" i="3" s="1"/>
  <c r="T35" i="3" s="1"/>
  <c r="P36" i="3"/>
  <c r="P37" i="3"/>
  <c r="P38" i="3"/>
  <c r="R38" i="3" s="1"/>
  <c r="T38" i="3" s="1"/>
  <c r="P39" i="3"/>
  <c r="R39" i="3" s="1"/>
  <c r="T39" i="3" s="1"/>
  <c r="P40" i="3"/>
  <c r="R40" i="3" s="1"/>
  <c r="T40" i="3" s="1"/>
  <c r="P41" i="3"/>
  <c r="R41" i="3" s="1"/>
  <c r="T41" i="3" s="1"/>
  <c r="P42" i="3"/>
  <c r="R42" i="3" s="1"/>
  <c r="T42" i="3" s="1"/>
  <c r="P43" i="3"/>
  <c r="R43" i="3" s="1"/>
  <c r="T43" i="3" s="1"/>
  <c r="P44" i="3"/>
  <c r="R44" i="3" s="1"/>
  <c r="T44" i="3" s="1"/>
  <c r="P45" i="3"/>
  <c r="R45" i="3" s="1"/>
  <c r="T45" i="3" s="1"/>
  <c r="P46" i="3"/>
  <c r="R46" i="3" s="1"/>
  <c r="T46" i="3" s="1"/>
  <c r="P47" i="3"/>
  <c r="R47" i="3" s="1"/>
  <c r="T47" i="3" s="1"/>
  <c r="P48" i="3"/>
  <c r="P49" i="3"/>
  <c r="P50" i="3"/>
  <c r="R50" i="3" s="1"/>
  <c r="T50" i="3" s="1"/>
  <c r="P51" i="3"/>
  <c r="R51" i="3" s="1"/>
  <c r="T51" i="3" s="1"/>
  <c r="P52" i="3"/>
  <c r="R52" i="3" s="1"/>
  <c r="T52" i="3" s="1"/>
  <c r="P53" i="3"/>
  <c r="R53" i="3" s="1"/>
  <c r="T53" i="3" s="1"/>
  <c r="P54" i="3"/>
  <c r="R54" i="3" s="1"/>
  <c r="T54" i="3" s="1"/>
  <c r="P55" i="3"/>
  <c r="R55" i="3" s="1"/>
  <c r="T55" i="3" s="1"/>
  <c r="P56" i="3"/>
  <c r="R56" i="3" s="1"/>
  <c r="T56" i="3" s="1"/>
  <c r="P57" i="3"/>
  <c r="R57" i="3" s="1"/>
  <c r="T57" i="3" s="1"/>
  <c r="P58" i="3"/>
  <c r="R58" i="3" s="1"/>
  <c r="T58" i="3" s="1"/>
  <c r="P59" i="3"/>
  <c r="R59" i="3" s="1"/>
  <c r="T59" i="3" s="1"/>
  <c r="P60" i="3"/>
  <c r="P61" i="3"/>
  <c r="P62" i="3"/>
  <c r="R62" i="3" s="1"/>
  <c r="T62" i="3" s="1"/>
  <c r="P63" i="3"/>
  <c r="R63" i="3" s="1"/>
  <c r="T63" i="3" s="1"/>
  <c r="P64" i="3"/>
  <c r="R64" i="3" s="1"/>
  <c r="T64" i="3" s="1"/>
  <c r="P65" i="3"/>
  <c r="R65" i="3" s="1"/>
  <c r="T65" i="3" s="1"/>
  <c r="P66" i="3"/>
  <c r="R66" i="3" s="1"/>
  <c r="T66" i="3" s="1"/>
  <c r="P67" i="3"/>
  <c r="R67" i="3" s="1"/>
  <c r="T67" i="3" s="1"/>
  <c r="P68" i="3"/>
  <c r="R68" i="3" s="1"/>
  <c r="T68" i="3" s="1"/>
  <c r="P69" i="3"/>
  <c r="R69" i="3" s="1"/>
  <c r="T69" i="3" s="1"/>
  <c r="P70" i="3"/>
  <c r="R70" i="3" s="1"/>
  <c r="T70" i="3" s="1"/>
  <c r="P71" i="3"/>
  <c r="R71" i="3" s="1"/>
  <c r="T71" i="3" s="1"/>
  <c r="P72" i="3"/>
  <c r="P73" i="3"/>
  <c r="P74" i="3"/>
  <c r="R74" i="3" s="1"/>
  <c r="T74" i="3" s="1"/>
  <c r="P75" i="3"/>
  <c r="R75" i="3" s="1"/>
  <c r="T75" i="3" s="1"/>
  <c r="P76" i="3"/>
  <c r="R76" i="3" s="1"/>
  <c r="T76" i="3" s="1"/>
  <c r="P77" i="3"/>
  <c r="R77" i="3" s="1"/>
  <c r="T77" i="3" s="1"/>
  <c r="P78" i="3"/>
  <c r="R78" i="3" s="1"/>
  <c r="T78" i="3" s="1"/>
  <c r="P79" i="3"/>
  <c r="R79" i="3" s="1"/>
  <c r="T79" i="3" s="1"/>
  <c r="P80" i="3"/>
  <c r="R80" i="3" s="1"/>
  <c r="T80" i="3" s="1"/>
  <c r="P81" i="3"/>
  <c r="R81" i="3" s="1"/>
  <c r="T81" i="3" s="1"/>
  <c r="P82" i="3"/>
  <c r="R82" i="3" s="1"/>
  <c r="T82" i="3" s="1"/>
  <c r="P83" i="3"/>
  <c r="R83" i="3" s="1"/>
  <c r="T83" i="3" s="1"/>
  <c r="P84" i="3"/>
  <c r="P85" i="3"/>
  <c r="P86" i="3"/>
  <c r="R86" i="3" s="1"/>
  <c r="T86" i="3" s="1"/>
  <c r="P87" i="3"/>
  <c r="R87" i="3" s="1"/>
  <c r="T87" i="3" s="1"/>
  <c r="P88" i="3"/>
  <c r="R88" i="3" s="1"/>
  <c r="T88" i="3" s="1"/>
  <c r="P89" i="3"/>
  <c r="R89" i="3" s="1"/>
  <c r="T89" i="3" s="1"/>
  <c r="P90" i="3"/>
  <c r="R90" i="3" s="1"/>
  <c r="T90" i="3" s="1"/>
  <c r="P91" i="3"/>
  <c r="R91" i="3" s="1"/>
  <c r="T91" i="3" s="1"/>
  <c r="P92" i="3"/>
  <c r="R92" i="3" s="1"/>
  <c r="T92" i="3" s="1"/>
  <c r="P93" i="3"/>
  <c r="R93" i="3" s="1"/>
  <c r="T93" i="3" s="1"/>
  <c r="P94" i="3"/>
  <c r="R94" i="3" s="1"/>
  <c r="T94" i="3" s="1"/>
  <c r="P95" i="3"/>
  <c r="R95" i="3" s="1"/>
  <c r="T95" i="3" s="1"/>
  <c r="P96" i="3"/>
  <c r="P97" i="3"/>
  <c r="P98" i="3"/>
  <c r="R98" i="3" s="1"/>
  <c r="T98" i="3" s="1"/>
  <c r="P99" i="3"/>
  <c r="R99" i="3" s="1"/>
  <c r="T99" i="3" s="1"/>
  <c r="P100" i="3"/>
  <c r="R100" i="3" s="1"/>
  <c r="T100" i="3" s="1"/>
  <c r="P101" i="3"/>
  <c r="R101" i="3" s="1"/>
  <c r="T101" i="3" s="1"/>
  <c r="P102" i="3"/>
  <c r="R102" i="3" s="1"/>
  <c r="T102" i="3" s="1"/>
  <c r="P103" i="3"/>
  <c r="R103" i="3" s="1"/>
  <c r="T103" i="3" s="1"/>
  <c r="P104" i="3"/>
  <c r="R104" i="3" s="1"/>
  <c r="T104" i="3" s="1"/>
  <c r="P105" i="3"/>
  <c r="R105" i="3" s="1"/>
  <c r="T105" i="3" s="1"/>
  <c r="P106" i="3"/>
  <c r="R106" i="3" s="1"/>
  <c r="T106" i="3" s="1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<sst xmlns="http://schemas.openxmlformats.org/spreadsheetml/2006/main" count="994" uniqueCount="127">
  <si>
    <t>Tripulación</t>
  </si>
  <si>
    <t>Palista</t>
  </si>
  <si>
    <t>Categoría palista</t>
  </si>
  <si>
    <t>Clasificación paracanoe</t>
  </si>
  <si>
    <t>Hándicap palista (seg.)</t>
  </si>
  <si>
    <t>Trip.1</t>
  </si>
  <si>
    <t>Dragón</t>
  </si>
  <si>
    <t>Tambor</t>
  </si>
  <si>
    <t>Hombre</t>
  </si>
  <si>
    <t>Prebenjamín</t>
  </si>
  <si>
    <t>Sí</t>
  </si>
  <si>
    <t>PK1</t>
  </si>
  <si>
    <t>Trip.2</t>
  </si>
  <si>
    <t>Dragona</t>
  </si>
  <si>
    <t>Patrón</t>
  </si>
  <si>
    <t>Mujer</t>
  </si>
  <si>
    <t>Benjamín</t>
  </si>
  <si>
    <t>No</t>
  </si>
  <si>
    <t>PK2</t>
  </si>
  <si>
    <t>Trip.3</t>
  </si>
  <si>
    <t>DragMix</t>
  </si>
  <si>
    <t>01º</t>
  </si>
  <si>
    <t>Alevín</t>
  </si>
  <si>
    <t>PK3</t>
  </si>
  <si>
    <t>Trip.4</t>
  </si>
  <si>
    <t>Dragonuco</t>
  </si>
  <si>
    <t>02º</t>
  </si>
  <si>
    <t>Infantil</t>
  </si>
  <si>
    <t>Cadete</t>
  </si>
  <si>
    <t>Trip.5</t>
  </si>
  <si>
    <t>03º</t>
  </si>
  <si>
    <t>Falta tripulante</t>
  </si>
  <si>
    <t>Cuota por persona cesión</t>
  </si>
  <si>
    <t>Trip.6</t>
  </si>
  <si>
    <t>04º</t>
  </si>
  <si>
    <t>Juvenil</t>
  </si>
  <si>
    <t>Trip.7</t>
  </si>
  <si>
    <t>05º</t>
  </si>
  <si>
    <t>Sénior</t>
  </si>
  <si>
    <t>Trip.8</t>
  </si>
  <si>
    <t>06º</t>
  </si>
  <si>
    <t>Hándicap paracanoe (seg.)</t>
  </si>
  <si>
    <t>07º</t>
  </si>
  <si>
    <t>08º</t>
  </si>
  <si>
    <t>09º</t>
  </si>
  <si>
    <t>AUXTripulación</t>
  </si>
  <si>
    <t>AUXcategoríabarco</t>
  </si>
  <si>
    <t>AUXPalista</t>
  </si>
  <si>
    <t>AUXsexo</t>
  </si>
  <si>
    <t>AUXCategoríaPalista</t>
  </si>
  <si>
    <t>AUXClaseParac</t>
  </si>
  <si>
    <t>AUX Sí/No</t>
  </si>
  <si>
    <t>Competición</t>
  </si>
  <si>
    <t>Fecha</t>
  </si>
  <si>
    <t>Club</t>
  </si>
  <si>
    <t>CIF</t>
  </si>
  <si>
    <t>NIF</t>
  </si>
  <si>
    <t>Delegado/a</t>
  </si>
  <si>
    <t>Licencia Nº</t>
  </si>
  <si>
    <t>Categoría de tripulación</t>
  </si>
  <si>
    <t>Apellidos</t>
  </si>
  <si>
    <t>Nombre</t>
  </si>
  <si>
    <t>Marca si es de otro club</t>
  </si>
  <si>
    <t>En caso afirmativo, indica qué club</t>
  </si>
  <si>
    <t>Hándicap edad</t>
  </si>
  <si>
    <t>Hándicap paracanoe</t>
  </si>
  <si>
    <t>Hándicap edad (segs.)</t>
  </si>
  <si>
    <t>Hándicap paracanoe (segs.)</t>
  </si>
  <si>
    <t>Hándicap total del palista</t>
  </si>
  <si>
    <t>Solicita cesión barco</t>
  </si>
  <si>
    <t>Cuota tripulante</t>
  </si>
  <si>
    <t>Tripulante CESIÓN BARCO</t>
  </si>
  <si>
    <t>Hombre/ Mujer</t>
  </si>
  <si>
    <r>
      <t xml:space="preserve">SOLICITO CESIÓN DE BARCO PARA LA COMPETICIÓN </t>
    </r>
    <r>
      <rPr>
        <b/>
        <sz val="12"/>
        <color theme="0"/>
        <rFont val="Calibri"/>
        <family val="2"/>
      </rPr>
      <t xml:space="preserve">→ </t>
    </r>
    <r>
      <rPr>
        <b/>
        <sz val="12"/>
        <color theme="0"/>
        <rFont val="Calibri"/>
        <family val="2"/>
        <scheme val="minor"/>
      </rPr>
      <t xml:space="preserve">   </t>
    </r>
  </si>
  <si>
    <t>(en blanco)</t>
  </si>
  <si>
    <t>Total general</t>
  </si>
  <si>
    <t>10º</t>
  </si>
  <si>
    <t>Total Trip.1</t>
  </si>
  <si>
    <t xml:space="preserve"> Hándicap (segs.)</t>
  </si>
  <si>
    <t>Para ver e imprimir el resguardo de inscripción, pinchar sobre la tabla, ir al menú "Analizar tabla dinámica" y pinchar "Actualizar tabla".</t>
  </si>
  <si>
    <t>Listado de inscritos</t>
  </si>
  <si>
    <t xml:space="preserve"> Hándicap de la tripulación (segs.)</t>
  </si>
  <si>
    <t>Equipos que puntúan y que no; hándicap</t>
  </si>
  <si>
    <t>Cuota de inscripción de equipos que necesitan barco</t>
  </si>
  <si>
    <t>Cuota por tripulación</t>
  </si>
  <si>
    <t>El abono se realizará en la cuenta de la organización y se acompañará resguardo a la inscripción.</t>
  </si>
  <si>
    <t>ES06 3060 0077 5924 0211 9420 (Caja Rural Viva)</t>
  </si>
  <si>
    <t>Si has marcado en la hoja de inscripción que SOLICITAS CESIÓN DE BARCO PARA LA COMPETICIÓN, el club abonará la cantidad correspondiente, que puedes comprobar en la tabla de abajo, a razón de 10 € por persona inscrita en cada tripulación.</t>
  </si>
  <si>
    <t>Para ver e imprimir el total del importe, pinchar sobre la tabla de debajo, ir al menú "Analizar tabla dinámica" y pinchar "Actualizar tabla".</t>
  </si>
  <si>
    <t>Una vez cumplimentado, puedes comprobar tu inscripción en las pestañas de informes:</t>
  </si>
  <si>
    <t>Necesita barco</t>
  </si>
  <si>
    <t>Cede barco</t>
  </si>
  <si>
    <t>Total Trip.2</t>
  </si>
  <si>
    <t>Total Trip.3</t>
  </si>
  <si>
    <t>Total Trip.4</t>
  </si>
  <si>
    <t>Total Trip.5</t>
  </si>
  <si>
    <t>Total Trip.6</t>
  </si>
  <si>
    <t>Total Trip.7</t>
  </si>
  <si>
    <t>Total Trip.8</t>
  </si>
  <si>
    <r>
      <rPr>
        <sz val="10"/>
        <color theme="0"/>
        <rFont val="Calibri"/>
        <family val="2"/>
        <scheme val="minor"/>
      </rPr>
      <t>LISTADO INSCRITOS</t>
    </r>
    <r>
      <rPr>
        <sz val="10"/>
        <color theme="1"/>
        <rFont val="Calibri"/>
        <family val="2"/>
        <scheme val="minor"/>
      </rPr>
      <t xml:space="preserve"> - Para sacar una lista de tus tripulaciones.</t>
    </r>
  </si>
  <si>
    <r>
      <rPr>
        <sz val="10"/>
        <color theme="0"/>
        <rFont val="Calibri"/>
        <family val="2"/>
        <scheme val="minor"/>
      </rPr>
      <t>EQUIPOS Y HÁNDICAP</t>
    </r>
    <r>
      <rPr>
        <sz val="10"/>
        <color theme="1"/>
        <rFont val="Calibri"/>
        <family val="2"/>
        <scheme val="minor"/>
      </rPr>
      <t xml:space="preserve"> - Para comprobar las tripulaciones que no puntuarán por ser equipo neutro, y para comprobar el hándicap de cada tripulación.</t>
    </r>
  </si>
  <si>
    <r>
      <rPr>
        <sz val="10"/>
        <color theme="0"/>
        <rFont val="Calibri"/>
        <family val="2"/>
        <scheme val="minor"/>
      </rPr>
      <t>CUOTA CESIÓN BARCOS</t>
    </r>
    <r>
      <rPr>
        <sz val="10"/>
        <color theme="1"/>
        <rFont val="Calibri"/>
        <family val="2"/>
        <scheme val="minor"/>
      </rPr>
      <t xml:space="preserve"> - Información para quienes solicitan barco para competir.</t>
    </r>
  </si>
  <si>
    <t xml:space="preserve">No escribas en las casillas de color añil. </t>
  </si>
  <si>
    <t xml:space="preserve">Llevamos barco/s, y podemos ceder su uso a otros clubes → </t>
  </si>
  <si>
    <t>Participa en</t>
  </si>
  <si>
    <t>Total participación</t>
  </si>
  <si>
    <t>Hándicaps club</t>
  </si>
  <si>
    <t>Teléfono</t>
  </si>
  <si>
    <t>Envía el excel a infocantabriamultisport@gmail.com y f_c_piraguismo@yahoo.es</t>
  </si>
  <si>
    <r>
      <rPr>
        <sz val="10"/>
        <color theme="0"/>
        <rFont val="Calibri"/>
        <family val="2"/>
        <scheme val="minor"/>
      </rPr>
      <t>PALISTAS</t>
    </r>
    <r>
      <rPr>
        <sz val="10"/>
        <color theme="1"/>
        <rFont val="Calibri"/>
        <family val="2"/>
        <scheme val="minor"/>
      </rPr>
      <t xml:space="preserve"> - Para comprobar en qué tripulaciones participa cada palista.</t>
    </r>
  </si>
  <si>
    <t>Listado de palistas y detalle de participación</t>
  </si>
  <si>
    <t>CP</t>
  </si>
  <si>
    <t>Municipio</t>
  </si>
  <si>
    <t>Para la expedición del recibo, consigna la dirección del club:</t>
  </si>
  <si>
    <t>Dirección:</t>
  </si>
  <si>
    <t>Provincia</t>
  </si>
  <si>
    <t>Clasificación paracanoe/ paradragón</t>
  </si>
  <si>
    <t>Paradragón</t>
  </si>
  <si>
    <t>BCS</t>
  </si>
  <si>
    <t>Categoría edad palista</t>
  </si>
  <si>
    <t>Máster</t>
  </si>
  <si>
    <t>II TROFEO ASTILLERO DE DRAGONES Y DRAGONUCOS 2023</t>
  </si>
  <si>
    <t>Nº CUENTA</t>
  </si>
  <si>
    <t>Dirección completa</t>
  </si>
  <si>
    <t>FESTIVAL NÁUTICO INCLUSIVO "LEGADO MARÍA DE VILLOTA"</t>
  </si>
  <si>
    <t>Número de palistas de otro club (4 o más, no puede participar)</t>
  </si>
  <si>
    <t>Para ver e imprimir el resguardo del hándicap total y comprobar que la tripulación no tiene más de 3 palistas de otro club, ir al menú "Analizar tabla dinámica" y pinchar "Actualizar tabla".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</si>
</sst>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theme="9" tint="-0.499984740745262"/>
      </left>
      <right/>
      <top style="thin">
        <color theme="9" tint="-0.499984740745262"/>
      </top>
      <bottom/>
      <diagonal/>
    </border>
    <border>
      <left/>
      <right/>
      <top style="thin">
        <color theme="9" tint="-0.499984740745262"/>
      </top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/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 style="thin">
        <color theme="5" tint="-0.249977111117893"/>
      </left>
      <right/>
      <top/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2" fillId="2" borderId="0" xfId="0" applyFont="1" applyFill="1"/>
    <xf numFmtId="0" fontId="5" fillId="2" borderId="0" xfId="0" applyFont="1" applyFill="1"/>
    <xf numFmtId="0" fontId="6" fillId="2" borderId="0" xfId="0" applyFont="1" applyFill="1" applyAlignment="1">
      <alignment shrinkToFit="1"/>
    </xf>
    <xf numFmtId="0" fontId="2" fillId="2" borderId="0" xfId="0" applyFont="1" applyFill="1" applyAlignment="1">
      <alignment shrinkToFit="1"/>
    </xf>
    <xf numFmtId="0" fontId="0" fillId="3" borderId="0" xfId="0" applyFill="1" applyAlignment="1">
      <alignment shrinkToFit="1"/>
    </xf>
    <xf numFmtId="0" fontId="0" fillId="0" borderId="0" xfId="0" pivotButton="1" applyAlignment="1">
      <alignment vertical="center" wrapText="1"/>
    </xf>
    <xf numFmtId="0" fontId="10" fillId="0" borderId="0" xfId="0" pivotButton="1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2" fillId="0" borderId="2" xfId="0" applyFont="1" applyBorder="1"/>
    <xf numFmtId="0" fontId="13" fillId="0" borderId="5" xfId="0" applyFont="1" applyBorder="1"/>
    <xf numFmtId="0" fontId="0" fillId="0" borderId="6" xfId="0" applyBorder="1"/>
    <xf numFmtId="0" fontId="13" fillId="0" borderId="0" xfId="0" applyFont="1" applyAlignment="1">
      <alignment horizontal="center"/>
    </xf>
    <xf numFmtId="0" fontId="13" fillId="0" borderId="7" xfId="0" applyFont="1" applyBorder="1"/>
    <xf numFmtId="0" fontId="13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Alignment="1">
      <alignment horizontal="center" wrapText="1"/>
    </xf>
    <xf numFmtId="0" fontId="17" fillId="0" borderId="0" xfId="0" applyFont="1" applyAlignment="1">
      <alignment horizontal="center"/>
    </xf>
    <xf numFmtId="0" fontId="16" fillId="0" borderId="10" xfId="0" applyFont="1" applyBorder="1"/>
    <xf numFmtId="0" fontId="0" fillId="0" borderId="14" xfId="0" applyBorder="1"/>
    <xf numFmtId="0" fontId="17" fillId="0" borderId="16" xfId="0" applyFont="1" applyBorder="1" applyAlignment="1">
      <alignment horizontal="center"/>
    </xf>
    <xf numFmtId="0" fontId="0" fillId="0" borderId="17" xfId="0" applyBorder="1"/>
    <xf numFmtId="164" fontId="0" fillId="0" borderId="0" xfId="0" applyNumberFormat="1"/>
    <xf numFmtId="0" fontId="19" fillId="0" borderId="0" xfId="0" applyFont="1" applyAlignment="1">
      <alignment horizontal="center"/>
    </xf>
    <xf numFmtId="0" fontId="18" fillId="0" borderId="18" xfId="0" applyFont="1" applyBorder="1"/>
    <xf numFmtId="0" fontId="19" fillId="0" borderId="21" xfId="0" applyFont="1" applyBorder="1"/>
    <xf numFmtId="0" fontId="0" fillId="0" borderId="22" xfId="0" applyBorder="1"/>
    <xf numFmtId="0" fontId="19" fillId="0" borderId="23" xfId="0" applyFont="1" applyBorder="1"/>
    <xf numFmtId="0" fontId="19" fillId="0" borderId="24" xfId="0" applyFont="1" applyBorder="1" applyAlignment="1">
      <alignment horizontal="center"/>
    </xf>
    <xf numFmtId="0" fontId="0" fillId="0" borderId="25" xfId="0" applyBorder="1"/>
    <xf numFmtId="0" fontId="16" fillId="0" borderId="13" xfId="0" applyFont="1" applyBorder="1"/>
    <xf numFmtId="0" fontId="16" fillId="0" borderId="15" xfId="0" applyFont="1" applyBorder="1"/>
    <xf numFmtId="0" fontId="8" fillId="0" borderId="0" xfId="0" applyFont="1" applyAlignment="1">
      <alignment horizontal="center" vertical="center" wrapText="1"/>
    </xf>
    <xf numFmtId="0" fontId="8" fillId="2" borderId="0" xfId="0" applyFont="1" applyFill="1"/>
    <xf numFmtId="0" fontId="8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1" fillId="7" borderId="0" xfId="0" applyFont="1" applyFill="1" applyAlignment="1">
      <alignment vertical="center"/>
    </xf>
    <xf numFmtId="0" fontId="0" fillId="3" borderId="26" xfId="0" applyFill="1" applyBorder="1" applyAlignment="1">
      <alignment shrinkToFit="1"/>
    </xf>
    <xf numFmtId="0" fontId="0" fillId="0" borderId="26" xfId="0" applyBorder="1"/>
    <xf numFmtId="0" fontId="0" fillId="3" borderId="26" xfId="0" applyFill="1" applyBorder="1"/>
    <xf numFmtId="0" fontId="0" fillId="0" borderId="0" xfId="0" pivotButton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9" fillId="0" borderId="0" xfId="0" applyFont="1" applyAlignment="1">
      <alignment horizontal="right" vertical="center" wrapText="1"/>
    </xf>
    <xf numFmtId="0" fontId="0" fillId="0" borderId="0" xfId="0" applyAlignment="1">
      <alignment horizontal="left"/>
    </xf>
    <xf numFmtId="0" fontId="21" fillId="0" borderId="0" xfId="0" applyFont="1"/>
    <xf numFmtId="0" fontId="19" fillId="0" borderId="0" xfId="0" applyFont="1"/>
    <xf numFmtId="0" fontId="0" fillId="0" borderId="27" xfId="0" applyBorder="1"/>
    <xf numFmtId="0" fontId="0" fillId="0" borderId="30" xfId="0" applyBorder="1"/>
    <xf numFmtId="0" fontId="0" fillId="0" borderId="32" xfId="0" applyBorder="1"/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8" fillId="0" borderId="0" xfId="0" applyFont="1" applyAlignment="1">
      <alignment wrapText="1"/>
    </xf>
    <xf numFmtId="0" fontId="2" fillId="2" borderId="0" xfId="0" applyFont="1" applyFill="1" applyAlignment="1">
      <alignment horizontal="right"/>
    </xf>
    <xf numFmtId="0" fontId="22" fillId="2" borderId="0" xfId="0" applyFont="1" applyFill="1" applyAlignment="1">
      <alignment horizontal="right"/>
    </xf>
    <xf numFmtId="0" fontId="22" fillId="2" borderId="0" xfId="0" applyFont="1" applyFill="1"/>
    <xf numFmtId="0" fontId="23" fillId="2" borderId="0" xfId="0" applyFont="1" applyFill="1" applyAlignment="1">
      <alignment horizontal="right" vertical="top" wrapText="1"/>
    </xf>
    <xf numFmtId="0" fontId="24" fillId="2" borderId="0" xfId="0" applyFont="1" applyFill="1" applyAlignment="1">
      <alignment horizontal="left" vertical="center"/>
    </xf>
    <xf numFmtId="0" fontId="3" fillId="0" borderId="0" xfId="0" applyFont="1" applyAlignment="1">
      <alignment horizontal="center"/>
    </xf>
    <xf numFmtId="0" fontId="8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right" vertical="center"/>
    </xf>
    <xf numFmtId="14" fontId="0" fillId="0" borderId="0" xfId="0" applyNumberFormat="1" applyAlignment="1">
      <alignment horizontal="center"/>
    </xf>
    <xf numFmtId="0" fontId="2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left" vertical="center" wrapText="1"/>
    </xf>
    <xf numFmtId="0" fontId="11" fillId="0" borderId="3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14" fillId="4" borderId="0" xfId="0" applyFont="1" applyFill="1" applyAlignment="1">
      <alignment horizontal="left"/>
    </xf>
    <xf numFmtId="0" fontId="11" fillId="0" borderId="11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0" fillId="0" borderId="16" xfId="0" applyBorder="1" applyAlignment="1">
      <alignment horizontal="left"/>
    </xf>
    <xf numFmtId="0" fontId="14" fillId="5" borderId="0" xfId="0" applyFont="1" applyFill="1" applyAlignment="1">
      <alignment horizontal="left"/>
    </xf>
    <xf numFmtId="0" fontId="0" fillId="0" borderId="28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31" xfId="0" applyBorder="1" applyAlignment="1">
      <alignment horizontal="center" vertical="top"/>
    </xf>
    <xf numFmtId="0" fontId="0" fillId="0" borderId="33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11" fillId="0" borderId="19" xfId="0" applyFont="1" applyBorder="1" applyAlignment="1">
      <alignment horizontal="left"/>
    </xf>
    <xf numFmtId="0" fontId="11" fillId="0" borderId="20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14" fillId="6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20" fillId="0" borderId="0" xfId="0" applyFont="1" applyAlignment="1">
      <alignment horizontal="center" wrapText="1"/>
    </xf>
  </cellXfs>
  <cellStyles count="1">
    <cellStyle name="Normal" xfId="0" builtinId="0"/>
  </cellStyles>
  <dxfs count="142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8"/>
      </font>
    </dxf>
    <dxf>
      <font>
        <sz val="9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wrapText="1"/>
    </dxf>
    <dxf>
      <alignment vertical="center"/>
    </dxf>
    <dxf>
      <alignment vertical="center"/>
    </dxf>
    <dxf>
      <alignment horizontal="center"/>
    </dxf>
    <dxf>
      <font>
        <sz val="9"/>
      </font>
    </dxf>
    <dxf>
      <alignment vertical="center"/>
    </dxf>
    <dxf>
      <alignment horizontal="right"/>
    </dxf>
    <dxf>
      <alignment wrapText="1"/>
    </dxf>
    <dxf>
      <alignment horizontal="center"/>
    </dxf>
    <dxf>
      <alignment textRotation="9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numFmt numFmtId="164" formatCode="#,##0.00\ &quot;€&quot;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horizont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rgb="FF0070C0"/>
        </patternFill>
      </fill>
      <alignment horizontal="general" vertical="bottom" textRotation="0" wrapText="0" indent="0" justifyLastLine="0" shrinkToFit="1" readingOrder="0"/>
    </dxf>
    <dxf>
      <numFmt numFmtId="0" formatCode="General"/>
      <fill>
        <patternFill patternType="solid">
          <fgColor indexed="64"/>
          <bgColor rgb="FF0070C0"/>
        </patternFill>
      </fill>
      <alignment horizontal="general" vertical="bottom" textRotation="0" wrapText="0" indent="0" justifyLastLine="0" shrinkToFit="1" readingOrder="0"/>
    </dxf>
    <dxf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0</xdr:row>
      <xdr:rowOff>85725</xdr:rowOff>
    </xdr:from>
    <xdr:to>
      <xdr:col>9</xdr:col>
      <xdr:colOff>457200</xdr:colOff>
      <xdr:row>5</xdr:row>
      <xdr:rowOff>21609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D3C31AD-4CEA-7B92-271A-0FCF599BC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95875" y="85725"/>
          <a:ext cx="3019425" cy="8979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47625</xdr:colOff>
      <xdr:row>0</xdr:row>
      <xdr:rowOff>66675</xdr:rowOff>
    </xdr:from>
    <xdr:to>
      <xdr:col>17</xdr:col>
      <xdr:colOff>495300</xdr:colOff>
      <xdr:row>5</xdr:row>
      <xdr:rowOff>2559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F3DA929-8853-427A-A97B-7730CF045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66675"/>
          <a:ext cx="3019425" cy="8979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4723.9377775463" createdVersion="8" refreshedVersion="8" minRefreshableVersion="3" recordCount="96" xr:uid="{11DA4C01-869A-4062-941A-31E52B3C479E}">
  <cacheSource type="worksheet">
    <worksheetSource name="HojaINSCRIPCION"/>
  </cacheSource>
  <cacheFields count="24">
    <cacheField name="Club" numFmtId="0">
      <sharedItems containsSemiMixedTypes="0" containsString="0" containsNumber="1" containsInteger="1" minValue="0" maxValue="0"/>
    </cacheField>
    <cacheField name="Delegado/a" numFmtId="0">
      <sharedItems containsSemiMixedTypes="0" containsString="0" containsNumber="1" containsInteger="1" minValue="0" maxValue="0"/>
    </cacheField>
    <cacheField name="Tripulación" numFmtId="0">
      <sharedItems containsBlank="1" count="9">
        <s v="Trip.1"/>
        <s v="Trip.2"/>
        <s v="Trip.3"/>
        <s v="Trip.4"/>
        <s v="Trip.5"/>
        <s v="Trip.6"/>
        <s v="Trip.7"/>
        <s v="Trip.8"/>
        <m u="1"/>
      </sharedItems>
    </cacheField>
    <cacheField name="Categoría de tripulación" numFmtId="0">
      <sharedItems containsNonDate="0" containsBlank="1" count="3">
        <m/>
        <s v="Dragonuco" u="1"/>
        <s v="Dragón" u="1"/>
      </sharedItems>
    </cacheField>
    <cacheField name="Palista" numFmtId="0">
      <sharedItems containsBlank="1" count="13">
        <s v="Tambor"/>
        <s v="Patrón"/>
        <s v="01º"/>
        <s v="02º"/>
        <s v="03º"/>
        <s v="04º"/>
        <s v="05º"/>
        <s v="06º"/>
        <s v="07º"/>
        <s v="08º"/>
        <s v="09º"/>
        <s v="10º"/>
        <m u="1"/>
      </sharedItems>
    </cacheField>
    <cacheField name="Licencia Nº" numFmtId="0">
      <sharedItems containsNonDate="0" containsBlank="1" count="20">
        <m/>
        <s v="72362665L" u="1"/>
        <s v="47291473T" u="1"/>
        <s v="72359685Y" u="1"/>
        <s v="72306772Q" u="1"/>
        <s v="31669637V" u="1"/>
        <s v="72272734H" u="1"/>
        <s v="72358735E" u="1"/>
        <s v="72171240T" u="1"/>
        <s v="006966332" u="1"/>
        <s v="72352229W" u="1"/>
        <s v="72274475B" u="1"/>
        <s v="Y4734856K" u="1"/>
        <s v="72103467P" u="1"/>
        <s v="72230001l" u="1"/>
        <s v="72293503H" u="1"/>
        <s v="72360797Z" u="1"/>
        <s v="72229841C" u="1"/>
        <s v="72041452R" u="1"/>
        <s v="72356005Y" u="1"/>
      </sharedItems>
    </cacheField>
    <cacheField name="Apellidos" numFmtId="0">
      <sharedItems containsNonDate="0" containsBlank="1" count="17">
        <m/>
        <s v="Calderón Arrarte" u="1"/>
        <s v="Meneses Orovio" u="1"/>
        <s v="Melero López" u="1"/>
        <s v="San Segundo Lobato" u="1"/>
        <s v="Iglesias Oreña" u="1"/>
        <s v="Ealo Tazón" u="1"/>
        <s v="Beato Morono" u="1"/>
        <s v="Iglesias Sánchez" u="1"/>
        <s v="Fernandez López" u="1"/>
        <s v="Moreira Liaño" u="1"/>
        <s v="González Celis" u="1"/>
        <s v="Roman" u="1"/>
        <s v="Guazo Tresgallo" u="1"/>
        <s v="Navarro Santamaría" u="1"/>
        <s v="Maksymenko" u="1"/>
        <s v="Pérez Mantecón" u="1"/>
      </sharedItems>
    </cacheField>
    <cacheField name="Nombre" numFmtId="0">
      <sharedItems containsNonDate="0" containsBlank="1" count="20">
        <m/>
        <s v="Sofía" u="1"/>
        <s v="Alicia" u="1"/>
        <s v="Martín" u="1"/>
        <s v="Lucía" u="1"/>
        <s v="Héctor" u="1"/>
        <s v="Lucas" u="1"/>
        <s v="Francisco" u="1"/>
        <s v="Mario" u="1"/>
        <s v="David" u="1"/>
        <s v="Adrián" u="1"/>
        <s v="Paula" u="1"/>
        <s v="Volodymyr" u="1"/>
        <s v="Iñigo" u="1"/>
        <s v="Djamili" u="1"/>
        <s v="Victor Manuel" u="1"/>
        <s v="Alvaro" u="1"/>
        <s v="Manuel" u="1"/>
        <s v="Iker" u="1"/>
        <s v="Sara" u="1"/>
      </sharedItems>
    </cacheField>
    <cacheField name="Hombre/ Mujer" numFmtId="0">
      <sharedItems containsNonDate="0" containsString="0" containsBlank="1"/>
    </cacheField>
    <cacheField name="Categoría palista" numFmtId="0">
      <sharedItems containsNonDate="0" containsBlank="1" count="8">
        <m/>
        <s v="Sénior" u="1"/>
        <s v="Alevín" u="1"/>
        <s v="Benjamín" u="1"/>
        <s v="Cadete" u="1"/>
        <s v="Prebenjamín" u="1"/>
        <s v="Falta tripulante" u="1"/>
        <s v="Veterano" u="1"/>
      </sharedItems>
    </cacheField>
    <cacheField name="Clasificación paracanoe" numFmtId="0">
      <sharedItems containsNonDate="0" containsBlank="1" count="2">
        <m/>
        <s v="PK1" u="1"/>
      </sharedItems>
    </cacheField>
    <cacheField name="Marca si es de otro club" numFmtId="0">
      <sharedItems containsNonDate="0" containsString="0" containsBlank="1"/>
    </cacheField>
    <cacheField name="En caso afirmativo, indica qué club" numFmtId="0">
      <sharedItems containsNonDate="0" containsString="0" containsBlank="1"/>
    </cacheField>
    <cacheField name="Necesita barco" numFmtId="0">
      <sharedItems containsSemiMixedTypes="0" containsString="0" containsNumber="1" containsInteger="1" minValue="0" maxValue="0"/>
    </cacheField>
    <cacheField name="Cede barco" numFmtId="0">
      <sharedItems containsSemiMixedTypes="0" containsString="0" containsNumber="1" containsInteger="1" minValue="0" maxValue="0"/>
    </cacheField>
    <cacheField name="Hándicap edad" numFmtId="0">
      <sharedItems/>
    </cacheField>
    <cacheField name="Hándicap paracanoe" numFmtId="0">
      <sharedItems/>
    </cacheField>
    <cacheField name="Hándicap edad (segs.)" numFmtId="0">
      <sharedItems containsMixedTypes="1" containsNumber="1" containsInteger="1" minValue="0" maxValue="0"/>
    </cacheField>
    <cacheField name="Hándicap paracanoe (segs.)" numFmtId="0">
      <sharedItems containsMixedTypes="1" containsNumber="1" containsInteger="1" minValue="0" maxValue="0"/>
    </cacheField>
    <cacheField name="Hándicap total del palista" numFmtId="0">
      <sharedItems containsSemiMixedTypes="0" containsString="0" containsNumber="1" containsInteger="1" minValue="0" maxValue="0"/>
    </cacheField>
    <cacheField name="Solicita cesión barco" numFmtId="0">
      <sharedItems containsSemiMixedTypes="0" containsString="0" containsNumber="1" containsInteger="1" minValue="0" maxValue="0"/>
    </cacheField>
    <cacheField name="Cuota tripulante" numFmtId="0">
      <sharedItems containsSemiMixedTypes="0" containsString="0" containsNumber="1" containsInteger="1" minValue="10" maxValue="10"/>
    </cacheField>
    <cacheField name="Tripulante CESIÓN BARCO" numFmtId="0">
      <sharedItems containsSemiMixedTypes="0" containsString="0" containsNumber="1" containsInteger="1" minValue="0" maxValue="0"/>
    </cacheField>
    <cacheField name="DORSAL ASIGNAD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">
  <r>
    <n v="0"/>
    <n v="0"/>
    <x v="0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0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0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1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1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2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2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3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3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4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4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5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5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6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6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7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7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3A3A22-18B9-4C66-AD1B-EE3220887005}" name="TablaDinámica2" cacheId="14" applyNumberFormats="0" applyBorderFormats="0" applyFontFormats="0" applyPatternFormats="0" applyAlignmentFormats="0" applyWidthHeightFormats="1" dataCaption="Valores" grandTotalCaption="Hándicaps club" updatedVersion="8" minRefreshableVersion="3" showDrill="0" useAutoFormatting="1" itemPrintTitles="1" createdVersion="8" indent="0" compact="0" compactData="0" multipleFieldFilters="0">
  <location ref="B10:J115" firstHeaderRow="1" firstDataRow="1" firstDataCol="8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axis="axisRow" compact="0" outline="0" subtotalTop="0" showAll="0" defaultSubtotal="0">
      <items count="3">
        <item m="1" x="2"/>
        <item m="1" x="1"/>
        <item x="0"/>
      </items>
    </pivotField>
    <pivotField axis="axisRow"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axis="axisRow"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axis="axisRow"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axis="axisRow"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axis="axisRow"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axis="axisRow"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8">
    <field x="2"/>
    <field x="3"/>
    <field x="4"/>
    <field x="5"/>
    <field x="6"/>
    <field x="7"/>
    <field x="9"/>
    <field x="10"/>
  </rowFields>
  <rowItems count="105">
    <i>
      <x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/>
    </i>
    <i>
      <x v="1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1"/>
    </i>
    <i>
      <x v="3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3"/>
    </i>
    <i>
      <x v="4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4"/>
    </i>
    <i>
      <x v="5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5"/>
    </i>
    <i>
      <x v="6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6"/>
    </i>
    <i>
      <x v="7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7"/>
    </i>
    <i>
      <x v="8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8"/>
    </i>
    <i t="grand">
      <x/>
    </i>
  </rowItems>
  <colItems count="1">
    <i/>
  </colItems>
  <dataFields count="1">
    <dataField name=" Hándicap (segs.)" fld="19" baseField="2" baseItem="0"/>
  </dataFields>
  <formats count="20">
    <format dxfId="125">
      <pivotArea field="2" type="button" dataOnly="0" labelOnly="1" outline="0" axis="axisRow" fieldPosition="0"/>
    </format>
    <format dxfId="124">
      <pivotArea field="3" type="button" dataOnly="0" labelOnly="1" outline="0" axis="axisRow" fieldPosition="1"/>
    </format>
    <format dxfId="123">
      <pivotArea field="4" type="button" dataOnly="0" labelOnly="1" outline="0" axis="axisRow" fieldPosition="2"/>
    </format>
    <format dxfId="122">
      <pivotArea field="5" type="button" dataOnly="0" labelOnly="1" outline="0" axis="axisRow" fieldPosition="3"/>
    </format>
    <format dxfId="121">
      <pivotArea field="6" type="button" dataOnly="0" labelOnly="1" outline="0" axis="axisRow" fieldPosition="4"/>
    </format>
    <format dxfId="120">
      <pivotArea field="7" type="button" dataOnly="0" labelOnly="1" outline="0" axis="axisRow" fieldPosition="5"/>
    </format>
    <format dxfId="119">
      <pivotArea field="9" type="button" dataOnly="0" labelOnly="1" outline="0" axis="axisRow" fieldPosition="6"/>
    </format>
    <format dxfId="118">
      <pivotArea field="10" type="button" dataOnly="0" labelOnly="1" outline="0" axis="axisRow" fieldPosition="7"/>
    </format>
    <format dxfId="117">
      <pivotArea dataOnly="0" labelOnly="1" outline="0" axis="axisValues" fieldPosition="0"/>
    </format>
    <format dxfId="116">
      <pivotArea field="10" type="button" dataOnly="0" labelOnly="1" outline="0" axis="axisRow" fieldPosition="7"/>
    </format>
    <format dxfId="115">
      <pivotArea dataOnly="0" labelOnly="1" outline="0" axis="axisValues" fieldPosition="0"/>
    </format>
    <format dxfId="114">
      <pivotArea field="2" type="button" dataOnly="0" labelOnly="1" outline="0" axis="axisRow" fieldPosition="0"/>
    </format>
    <format dxfId="113">
      <pivotArea field="3" type="button" dataOnly="0" labelOnly="1" outline="0" axis="axisRow" fieldPosition="1"/>
    </format>
    <format dxfId="112">
      <pivotArea field="4" type="button" dataOnly="0" labelOnly="1" outline="0" axis="axisRow" fieldPosition="2"/>
    </format>
    <format dxfId="111">
      <pivotArea field="5" type="button" dataOnly="0" labelOnly="1" outline="0" axis="axisRow" fieldPosition="3"/>
    </format>
    <format dxfId="110">
      <pivotArea field="6" type="button" dataOnly="0" labelOnly="1" outline="0" axis="axisRow" fieldPosition="4"/>
    </format>
    <format dxfId="109">
      <pivotArea field="7" type="button" dataOnly="0" labelOnly="1" outline="0" axis="axisRow" fieldPosition="5"/>
    </format>
    <format dxfId="108">
      <pivotArea field="9" type="button" dataOnly="0" labelOnly="1" outline="0" axis="axisRow" fieldPosition="6"/>
    </format>
    <format dxfId="107">
      <pivotArea field="10" type="button" dataOnly="0" labelOnly="1" outline="0" axis="axisRow" fieldPosition="7"/>
    </format>
    <format dxfId="106">
      <pivotArea dataOnly="0" labelOnly="1" outline="0" axis="axisValues" fieldPosition="0"/>
    </format>
  </formats>
  <pivotTableStyleInfo name="PivotStyleMedium9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EF2A6F-E723-4DBC-AC7B-875A71384721}" name="TablaDinámica2" cacheId="14" applyNumberFormats="0" applyBorderFormats="0" applyFontFormats="0" applyPatternFormats="0" applyAlignmentFormats="0" applyWidthHeightFormats="1" dataCaption="Valores" updatedVersion="8" minRefreshableVersion="3" showDrill="0" itemPrintTitles="1" createdVersion="8" indent="0" compact="0" compactData="0" multipleFieldFilters="0">
  <location ref="B10:D19" firstHeaderRow="0" firstDataRow="1" firstDataCol="1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2"/>
  </rowFields>
  <rowItems count="9">
    <i>
      <x/>
    </i>
    <i>
      <x v="1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 Hándicap de la tripulación (segs.)" fld="19" baseField="2" baseItem="0"/>
    <dataField name="Número de palistas de otro club (4 o más, no puede participar)" fld="11" subtotal="count" baseField="0" baseItem="0"/>
  </dataFields>
  <formats count="26">
    <format dxfId="104">
      <pivotArea field="2" type="button" dataOnly="0" labelOnly="1" outline="0" axis="axisRow" fieldPosition="0"/>
    </format>
    <format dxfId="103">
      <pivotArea field="3" type="button" dataOnly="0" labelOnly="1" outline="0"/>
    </format>
    <format dxfId="102">
      <pivotArea field="4" type="button" dataOnly="0" labelOnly="1" outline="0"/>
    </format>
    <format dxfId="101">
      <pivotArea field="5" type="button" dataOnly="0" labelOnly="1" outline="0"/>
    </format>
    <format dxfId="100">
      <pivotArea field="6" type="button" dataOnly="0" labelOnly="1" outline="0"/>
    </format>
    <format dxfId="99">
      <pivotArea field="7" type="button" dataOnly="0" labelOnly="1" outline="0"/>
    </format>
    <format dxfId="98">
      <pivotArea field="9" type="button" dataOnly="0" labelOnly="1" outline="0"/>
    </format>
    <format dxfId="97">
      <pivotArea field="10" type="button" dataOnly="0" labelOnly="1" outline="0"/>
    </format>
    <format dxfId="96">
      <pivotArea dataOnly="0" labelOnly="1" outline="0" axis="axisValues" fieldPosition="0"/>
    </format>
    <format dxfId="95">
      <pivotArea field="10" type="button" dataOnly="0" labelOnly="1" outline="0"/>
    </format>
    <format dxfId="94">
      <pivotArea dataOnly="0" labelOnly="1" outline="0" axis="axisValues" fieldPosition="0"/>
    </format>
    <format dxfId="93">
      <pivotArea field="2" type="button" dataOnly="0" labelOnly="1" outline="0" axis="axisRow" fieldPosition="0"/>
    </format>
    <format dxfId="92">
      <pivotArea field="3" type="button" dataOnly="0" labelOnly="1" outline="0"/>
    </format>
    <format dxfId="91">
      <pivotArea field="4" type="button" dataOnly="0" labelOnly="1" outline="0"/>
    </format>
    <format dxfId="90">
      <pivotArea field="5" type="button" dataOnly="0" labelOnly="1" outline="0"/>
    </format>
    <format dxfId="89">
      <pivotArea field="6" type="button" dataOnly="0" labelOnly="1" outline="0"/>
    </format>
    <format dxfId="88">
      <pivotArea field="7" type="button" dataOnly="0" labelOnly="1" outline="0"/>
    </format>
    <format dxfId="87">
      <pivotArea field="9" type="button" dataOnly="0" labelOnly="1" outline="0"/>
    </format>
    <format dxfId="86">
      <pivotArea field="10" type="button" dataOnly="0" labelOnly="1" outline="0"/>
    </format>
    <format dxfId="85">
      <pivotArea dataOnly="0" labelOnly="1" outline="0" axis="axisValues" fieldPosition="0"/>
    </format>
    <format dxfId="8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9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Medium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338608-0E42-45E5-B13C-9749758C8A5F}" name="TablaDinámica2" cacheId="14" applyNumberFormats="0" applyBorderFormats="0" applyFontFormats="0" applyPatternFormats="0" applyAlignmentFormats="0" applyWidthHeightFormats="1" dataCaption="Valores" updatedVersion="8" minRefreshableVersion="3" showDrill="0" useAutoFormatting="1" itemPrintTitles="1" createdVersion="8" indent="0" compact="0" compactData="0" multipleFieldFilters="0">
  <location ref="B14:C23" firstHeaderRow="1" firstDataRow="1" firstDataCol="1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</pivotFields>
  <rowFields count="1">
    <field x="2"/>
  </rowFields>
  <rowItems count="9">
    <i>
      <x/>
    </i>
    <i>
      <x v="1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ota por tripulación" fld="22" baseField="2" baseItem="0" numFmtId="164"/>
  </dataFields>
  <formats count="21">
    <format dxfId="74">
      <pivotArea field="2" type="button" dataOnly="0" labelOnly="1" outline="0" axis="axisRow" fieldPosition="0"/>
    </format>
    <format dxfId="73">
      <pivotArea field="3" type="button" dataOnly="0" labelOnly="1" outline="0"/>
    </format>
    <format dxfId="72">
      <pivotArea field="4" type="button" dataOnly="0" labelOnly="1" outline="0"/>
    </format>
    <format dxfId="71">
      <pivotArea field="5" type="button" dataOnly="0" labelOnly="1" outline="0"/>
    </format>
    <format dxfId="70">
      <pivotArea field="6" type="button" dataOnly="0" labelOnly="1" outline="0"/>
    </format>
    <format dxfId="69">
      <pivotArea field="7" type="button" dataOnly="0" labelOnly="1" outline="0"/>
    </format>
    <format dxfId="68">
      <pivotArea field="9" type="button" dataOnly="0" labelOnly="1" outline="0"/>
    </format>
    <format dxfId="67">
      <pivotArea field="10" type="button" dataOnly="0" labelOnly="1" outline="0"/>
    </format>
    <format dxfId="66">
      <pivotArea dataOnly="0" labelOnly="1" outline="0" axis="axisValues" fieldPosition="0"/>
    </format>
    <format dxfId="65">
      <pivotArea field="10" type="button" dataOnly="0" labelOnly="1" outline="0"/>
    </format>
    <format dxfId="64">
      <pivotArea dataOnly="0" labelOnly="1" outline="0" axis="axisValues" fieldPosition="0"/>
    </format>
    <format dxfId="63">
      <pivotArea field="2" type="button" dataOnly="0" labelOnly="1" outline="0" axis="axisRow" fieldPosition="0"/>
    </format>
    <format dxfId="62">
      <pivotArea field="3" type="button" dataOnly="0" labelOnly="1" outline="0"/>
    </format>
    <format dxfId="61">
      <pivotArea field="4" type="button" dataOnly="0" labelOnly="1" outline="0"/>
    </format>
    <format dxfId="60">
      <pivotArea field="5" type="button" dataOnly="0" labelOnly="1" outline="0"/>
    </format>
    <format dxfId="59">
      <pivotArea field="6" type="button" dataOnly="0" labelOnly="1" outline="0"/>
    </format>
    <format dxfId="58">
      <pivotArea field="7" type="button" dataOnly="0" labelOnly="1" outline="0"/>
    </format>
    <format dxfId="57">
      <pivotArea field="9" type="button" dataOnly="0" labelOnly="1" outline="0"/>
    </format>
    <format dxfId="56">
      <pivotArea field="10" type="button" dataOnly="0" labelOnly="1" outline="0"/>
    </format>
    <format dxfId="55">
      <pivotArea dataOnly="0" labelOnly="1" outline="0" axis="axisValues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3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F0EDEC-96A4-41DD-B54C-51132DEBB441}" name="PalistasInscritos" cacheId="14" applyNumberFormats="0" applyBorderFormats="0" applyFontFormats="0" applyPatternFormats="0" applyAlignmentFormats="0" applyWidthHeightFormats="1" dataCaption="Valores" grandTotalCaption="Total participación" updatedVersion="8" minRefreshableVersion="3" showDrill="0" itemPrintTitles="1" createdVersion="8" indent="0" compact="0" compactData="0" multipleFieldFilters="0">
  <location ref="B10:R13" firstHeaderRow="1" firstDataRow="2" firstDataCol="4"/>
  <pivotFields count="24">
    <pivotField compact="0" outline="0" subtotalTop="0" showAll="0" defaultSubtotal="0"/>
    <pivotField compact="0" outline="0" subtotalTop="0" showAll="0" defaultSubtotal="0"/>
    <pivotField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axis="axisCol"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axis="axisRow"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axis="axisRow"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axis="axisRow"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dataField="1" compact="0" outline="0" subtotalTop="0" showAll="0" defaultSubtotal="0"/>
    <pivotField axis="axisRow"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4">
    <field x="5"/>
    <field x="6"/>
    <field x="7"/>
    <field x="9"/>
  </rowFields>
  <rowItems count="2">
    <i>
      <x v="19"/>
      <x v="16"/>
      <x v="19"/>
      <x v="7"/>
    </i>
    <i t="grand">
      <x/>
    </i>
  </rowItems>
  <colFields count="1">
    <field x="4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Participa en" fld="8" subtotal="count" baseField="0" baseItem="0"/>
  </dataFields>
  <formats count="27">
    <format dxfId="52">
      <pivotArea field="2" type="button" dataOnly="0" labelOnly="1" outline="0"/>
    </format>
    <format dxfId="51">
      <pivotArea field="3" type="button" dataOnly="0" labelOnly="1" outline="0"/>
    </format>
    <format dxfId="50">
      <pivotArea field="4" type="button" dataOnly="0" labelOnly="1" outline="0" axis="axisCol" fieldPosition="0"/>
    </format>
    <format dxfId="49">
      <pivotArea field="5" type="button" dataOnly="0" labelOnly="1" outline="0" axis="axisRow" fieldPosition="0"/>
    </format>
    <format dxfId="48">
      <pivotArea field="6" type="button" dataOnly="0" labelOnly="1" outline="0" axis="axisRow" fieldPosition="1"/>
    </format>
    <format dxfId="47">
      <pivotArea field="7" type="button" dataOnly="0" labelOnly="1" outline="0" axis="axisRow" fieldPosition="2"/>
    </format>
    <format dxfId="46">
      <pivotArea field="9" type="button" dataOnly="0" labelOnly="1" outline="0" axis="axisRow" fieldPosition="3"/>
    </format>
    <format dxfId="45">
      <pivotArea field="10" type="button" dataOnly="0" labelOnly="1" outline="0"/>
    </format>
    <format dxfId="44">
      <pivotArea dataOnly="0" labelOnly="1" outline="0" axis="axisValues" fieldPosition="0"/>
    </format>
    <format dxfId="43">
      <pivotArea field="10" type="button" dataOnly="0" labelOnly="1" outline="0"/>
    </format>
    <format dxfId="42">
      <pivotArea dataOnly="0" labelOnly="1" outline="0" axis="axisValues" fieldPosition="0"/>
    </format>
    <format dxfId="41">
      <pivotArea field="2" type="button" dataOnly="0" labelOnly="1" outline="0"/>
    </format>
    <format dxfId="40">
      <pivotArea field="3" type="button" dataOnly="0" labelOnly="1" outline="0"/>
    </format>
    <format dxfId="39">
      <pivotArea field="4" type="button" dataOnly="0" labelOnly="1" outline="0" axis="axisCol" fieldPosition="0"/>
    </format>
    <format dxfId="38">
      <pivotArea field="5" type="button" dataOnly="0" labelOnly="1" outline="0" axis="axisRow" fieldPosition="0"/>
    </format>
    <format dxfId="37">
      <pivotArea field="6" type="button" dataOnly="0" labelOnly="1" outline="0" axis="axisRow" fieldPosition="1"/>
    </format>
    <format dxfId="36">
      <pivotArea field="7" type="button" dataOnly="0" labelOnly="1" outline="0" axis="axisRow" fieldPosition="2"/>
    </format>
    <format dxfId="35">
      <pivotArea field="9" type="button" dataOnly="0" labelOnly="1" outline="0" axis="axisRow" fieldPosition="3"/>
    </format>
    <format dxfId="34">
      <pivotArea field="10" type="button" dataOnly="0" labelOnly="1" outline="0"/>
    </format>
    <format dxfId="33">
      <pivotArea dataOnly="0" labelOnly="1" outline="0" axis="axisValues" fieldPosition="0"/>
    </format>
    <format dxfId="32">
      <pivotArea dataOnly="0" labelOnly="1" outline="0" fieldPosition="0">
        <references count="1">
          <reference field="4" count="0"/>
        </references>
      </pivotArea>
    </format>
    <format dxfId="31">
      <pivotArea dataOnly="0" labelOnly="1" outline="0" fieldPosition="0">
        <references count="1">
          <reference field="4" count="2">
            <x v="10"/>
            <x v="11"/>
          </reference>
        </references>
      </pivotArea>
    </format>
    <format dxfId="30">
      <pivotArea dataOnly="0" labelOnly="1" outline="0" fieldPosition="0">
        <references count="1">
          <reference field="4" count="0"/>
        </references>
      </pivotArea>
    </format>
    <format dxfId="29">
      <pivotArea dataOnly="0" labelOnly="1" grandCol="1" outline="0" fieldPosition="0"/>
    </format>
    <format dxfId="28">
      <pivotArea dataOnly="0" labelOnly="1" grandCol="1" outline="0" fieldPosition="0"/>
    </format>
    <format dxfId="27">
      <pivotArea dataOnly="0" labelOnly="1" grandCol="1" outline="0" fieldPosition="0"/>
    </format>
    <format dxfId="26">
      <pivotArea dataOnly="0" labelOnly="1" grandCol="1" outline="0" fieldPosition="0"/>
    </format>
  </formats>
  <pivotTableStyleInfo name="PivotStyleMedium9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A0001BE-945A-49A4-BB7C-6590A236B321}" name="HojaINSCRIPCION" displayName="HojaINSCRIPCION" ref="A11:W107" totalsRowShown="0" headerRowDxfId="140">
  <autoFilter ref="A11:W107" xr:uid="{FA0001BE-945A-49A4-BB7C-6590A236B321}"/>
  <tableColumns count="23">
    <tableColumn id="1" xr3:uid="{27FBF6E9-0CB7-41D9-8F1C-60C42C4AD7B4}" name="Club" dataDxfId="139">
      <calculatedColumnFormula>+$C$4</calculatedColumnFormula>
    </tableColumn>
    <tableColumn id="2" xr3:uid="{A4E61F2F-B800-4E2F-A08E-65646232170A}" name="Delegado/a" dataDxfId="138">
      <calculatedColumnFormula>+$C$5</calculatedColumnFormula>
    </tableColumn>
    <tableColumn id="3" xr3:uid="{2BD01891-3DD8-4C9B-AD37-EA60DDAFF726}" name="Tripulación"/>
    <tableColumn id="4" xr3:uid="{89DCC260-9918-4284-98EC-313D22E64A87}" name="Categoría de tripulación"/>
    <tableColumn id="5" xr3:uid="{3FF199D4-3919-439A-B040-A09F62C13D39}" name="Palista"/>
    <tableColumn id="6" xr3:uid="{E1203A3D-DCE5-4F51-A7E1-3FAFAADA624B}" name="Licencia Nº" dataDxfId="137"/>
    <tableColumn id="7" xr3:uid="{42FABF2F-DCEA-416B-9AE0-BDCF28413FF2}" name="Apellidos"/>
    <tableColumn id="8" xr3:uid="{AA90E8B8-A13D-45AA-9E4D-76F17139CC78}" name="Nombre"/>
    <tableColumn id="9" xr3:uid="{1BE5AEBA-02FE-4C27-8D11-77E54846EFEF}" name="Hombre/ Mujer"/>
    <tableColumn id="10" xr3:uid="{052240F6-2289-4F85-974A-F9D429218DD3}" name="Categoría edad palista"/>
    <tableColumn id="11" xr3:uid="{29971CA8-234E-4315-8F3F-5724B38058DB}" name="Clasificación paracanoe/ paradragón"/>
    <tableColumn id="12" xr3:uid="{6AD397B6-2135-4A4A-BA57-B7890FE9C064}" name="Marca si es de otro club"/>
    <tableColumn id="13" xr3:uid="{B30B76F3-3BB2-44D0-AB3A-F999541F346C}" name="En caso afirmativo, indica qué club"/>
    <tableColumn id="22" xr3:uid="{AE4A8675-E748-4CEE-A94B-3319886EA856}" name="Necesita barco" dataDxfId="136">
      <calculatedColumnFormula>+$G$8</calculatedColumnFormula>
    </tableColumn>
    <tableColumn id="23" xr3:uid="{022BA975-416A-4C6A-91C4-39B451F03016}" name="Cede barco" dataDxfId="135">
      <calculatedColumnFormula>+$G$9</calculatedColumnFormula>
    </tableColumn>
    <tableColumn id="14" xr3:uid="{F8BA582F-A074-4404-B591-2D699CF3FF80}" name="Hándicap edad" dataDxfId="134">
      <calculatedColumnFormula>+VLOOKUP(HojaINSCRIPCION[[#This Row],[Categoría edad palista]],AUXHandicapEDAD[],2,FALSE)</calculatedColumnFormula>
    </tableColumn>
    <tableColumn id="15" xr3:uid="{1B68F039-ACA6-40F1-96BC-513C51E8C642}" name="Hándicap paracanoe" dataDxfId="133">
      <calculatedColumnFormula>+VLOOKUP(HojaINSCRIPCION[[#This Row],[Clasificación paracanoe/ paradragón]],AUXHandicapPARACANOE[],2,FALSE)</calculatedColumnFormula>
    </tableColumn>
    <tableColumn id="16" xr3:uid="{EEE8EA7A-7126-4EAC-8082-8441C7B80ECC}" name="Hándicap edad (segs.)" dataDxfId="132">
      <calculatedColumnFormula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calculatedColumnFormula>
    </tableColumn>
    <tableColumn id="17" xr3:uid="{DE456B9C-EEDD-4F28-B0D8-64FF3EDEA9D9}" name="Hándicap paracanoe (segs.)" dataDxfId="131">
      <calculatedColumnFormula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calculatedColumnFormula>
    </tableColumn>
    <tableColumn id="18" xr3:uid="{82D9064A-84CD-4848-9C95-052B65D23CA5}" name="Hándicap total del palista" dataDxfId="130">
      <calculatedColumnFormula>+SUMIF(HojaINSCRIPCION[[#This Row],[Hándicap edad (segs.)]],"&gt;0",HojaINSCRIPCION[[#This Row],[Hándicap edad (segs.)]])+SUMIF(HojaINSCRIPCION[[#This Row],[Hándicap paracanoe (segs.)]],"&gt;0",HojaINSCRIPCION[[#This Row],[Hándicap paracanoe (segs.)]])</calculatedColumnFormula>
    </tableColumn>
    <tableColumn id="19" xr3:uid="{A8F58A61-2764-473D-AEE1-01324C099BED}" name="Solicita cesión barco" dataDxfId="129">
      <calculatedColumnFormula>+$G$8</calculatedColumnFormula>
    </tableColumn>
    <tableColumn id="20" xr3:uid="{91D71A8D-08AF-49B2-8BBF-3C5E22D2AACB}" name="Cuota tripulante" dataDxfId="128">
      <calculatedColumnFormula array="1">+AUXCuotaCesión[Cuota por persona cesión]</calculatedColumnFormula>
    </tableColumn>
    <tableColumn id="21" xr3:uid="{1F7DBB06-6272-41BD-93F7-2C47E17A3EFF}" name="Tripulante CESIÓN BARCO" dataDxfId="127">
      <calculatedColumnFormula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9CF259B-4AA9-443F-BA3D-CB65C9ACC558}" name="AUXHandicapPARACANOE" displayName="AUXHandicapPARACANOE" ref="O9:P14" totalsRowShown="0">
  <autoFilter ref="O9:P14" xr:uid="{79CF259B-4AA9-443F-BA3D-CB65C9ACC558}"/>
  <tableColumns count="2">
    <tableColumn id="1" xr3:uid="{CCC84B81-E876-4EFC-87D3-FEA51C5B812B}" name="Clasificación paracanoe"/>
    <tableColumn id="2" xr3:uid="{FC61E810-BEC6-4DA6-80C1-F0BAAFA7E4EA}" name="Hándicap paracanoe (seg.)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FF1BF97-FBB6-462F-A160-A6F869AF654A}" name="AUXCuotaCesión" displayName="AUXCuotaCesión" ref="R10:R11" totalsRowShown="0">
  <autoFilter ref="R10:R11" xr:uid="{6FF1BF97-FBB6-462F-A160-A6F869AF654A}"/>
  <tableColumns count="1">
    <tableColumn id="1" xr3:uid="{01F83108-E226-47EF-BF80-DEA510930A38}" name="Cuota por persona cesió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8B6063-11F8-4D8F-96F3-8FD2531B20A2}" name="AUXTripulación" displayName="AUXTripulación" ref="A1:A9" totalsRowShown="0">
  <autoFilter ref="A1:A9" xr:uid="{FA8B6063-11F8-4D8F-96F3-8FD2531B20A2}"/>
  <tableColumns count="1">
    <tableColumn id="1" xr3:uid="{C36AA162-8CC2-4F2D-88B5-F767B1F2A9F5}" name="AUXTripulació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FA3353-DF25-4DA8-BB38-643C082901C4}" name="AUXCategoríaBarco" displayName="AUXCategoríaBarco" ref="C1:C5" totalsRowShown="0">
  <autoFilter ref="C1:C5" xr:uid="{0BFA3353-DF25-4DA8-BB38-643C082901C4}"/>
  <tableColumns count="1">
    <tableColumn id="1" xr3:uid="{C369FFA1-9DE6-4A1C-A918-3743BCCC9017}" name="AUXcategoríabarco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1E9456-D782-497D-B831-DCA3C70C7D04}" name="AUXPalista" displayName="AUXPalista" ref="E1:E13" totalsRowShown="0">
  <autoFilter ref="E1:E13" xr:uid="{A51E9456-D782-497D-B831-DCA3C70C7D04}"/>
  <tableColumns count="1">
    <tableColumn id="1" xr3:uid="{6DA78333-2AD7-4955-9F0F-04F4405CFEB5}" name="AUXPalist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40D502-5FD4-4ADB-9CF0-77430ACC0F4A}" name="AUXSexo" displayName="AUXSexo" ref="G1:G3" totalsRowShown="0">
  <autoFilter ref="G1:G3" xr:uid="{7F40D502-5FD4-4ADB-9CF0-77430ACC0F4A}"/>
  <tableColumns count="1">
    <tableColumn id="1" xr3:uid="{53BDA996-3697-43EA-A66F-41A02B90AE93}" name="AUXsex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8E1E86D-BABE-4622-B944-E765365BDCFD}" name="AUXCategoríaPalista" displayName="AUXCategoríaPalista" ref="I1:I10" totalsRowShown="0">
  <autoFilter ref="I1:I10" xr:uid="{68E1E86D-BABE-4622-B944-E765365BDCFD}"/>
  <tableColumns count="1">
    <tableColumn id="1" xr3:uid="{2C585424-75C9-452A-AB8A-D4119C88CD4C}" name="AUXCategoríaPalist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C679072-6B51-4AE7-85EA-35C93CA5951C}" name="AUXsíno" displayName="AUXsíno" ref="K1:K3" totalsRowShown="0">
  <autoFilter ref="K1:K3" xr:uid="{3C679072-6B51-4AE7-85EA-35C93CA5951C}"/>
  <tableColumns count="1">
    <tableColumn id="1" xr3:uid="{EEACB3F8-E238-42C9-8C50-F1F741F50C6D}" name="AUX Sí/N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50424A-14D8-4261-B8F5-F0A40ABE598A}" name="AUXClaseParacanoe" displayName="AUXClaseParacanoe" ref="M1:M6" totalsRowShown="0">
  <autoFilter ref="M1:M6" xr:uid="{5B50424A-14D8-4261-B8F5-F0A40ABE598A}"/>
  <tableColumns count="1">
    <tableColumn id="1" xr3:uid="{31CC42D9-FB3E-4FF4-B34D-900C15F9E492}" name="AUXClaseParac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FC9EF9B-A876-4669-BD90-322D99D9ABFD}" name="AUXHandicapEDAD" displayName="AUXHandicapEDAD" ref="O1:P6" totalsRowShown="0">
  <autoFilter ref="O1:P6" xr:uid="{EFC9EF9B-A876-4669-BD90-322D99D9ABFD}"/>
  <tableColumns count="2">
    <tableColumn id="1" xr3:uid="{45FA49A9-0D02-43A6-9588-5C9533CFFDD8}" name="Categoría palista"/>
    <tableColumn id="2" xr3:uid="{480D1AAA-2744-4349-B308-4D9D3396EB53}" name="Hándicap palista (seg.)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5D909-597F-4778-A37A-C2BBDFC8C260}">
  <sheetPr>
    <tabColor rgb="FFFFFF00"/>
  </sheetPr>
  <dimension ref="A1:W107"/>
  <sheetViews>
    <sheetView tabSelected="1" topLeftCell="C1" workbookViewId="0">
      <selection activeCell="H7" sqref="H7"/>
    </sheetView>
  </sheetViews>
  <sheetFormatPr baseColWidth="10" defaultRowHeight="15" x14ac:dyDescent="0.25"/>
  <cols>
    <col min="1" max="2" width="9.85546875" customWidth="1"/>
    <col min="3" max="3" width="10" customWidth="1"/>
    <col min="4" max="4" width="12.85546875" customWidth="1"/>
    <col min="6" max="6" width="13" customWidth="1"/>
    <col min="7" max="7" width="27.85546875" customWidth="1"/>
    <col min="8" max="8" width="14.28515625" customWidth="1"/>
    <col min="9" max="9" width="12.140625" customWidth="1"/>
    <col min="10" max="10" width="15.7109375" customWidth="1"/>
    <col min="11" max="11" width="10.28515625" customWidth="1"/>
    <col min="12" max="12" width="10.140625" customWidth="1"/>
    <col min="13" max="13" width="33.42578125" customWidth="1"/>
    <col min="14" max="14" width="9.85546875" customWidth="1"/>
    <col min="15" max="15" width="9.42578125" customWidth="1"/>
    <col min="16" max="16" width="12.85546875" hidden="1" customWidth="1"/>
    <col min="17" max="17" width="13.7109375" hidden="1" customWidth="1"/>
    <col min="18" max="18" width="13.42578125" hidden="1" customWidth="1"/>
    <col min="19" max="19" width="12.42578125" hidden="1" customWidth="1"/>
    <col min="20" max="20" width="13" hidden="1" customWidth="1"/>
    <col min="21" max="21" width="25.85546875" hidden="1" customWidth="1"/>
    <col min="22" max="22" width="11.42578125" hidden="1" customWidth="1"/>
    <col min="23" max="23" width="0" hidden="1" customWidth="1"/>
  </cols>
  <sheetData>
    <row r="1" spans="1:23" s="1" customFormat="1" x14ac:dyDescent="0.25"/>
    <row r="2" spans="1:23" ht="21" x14ac:dyDescent="0.35">
      <c r="A2" s="7" t="s">
        <v>52</v>
      </c>
      <c r="B2" s="62" t="s">
        <v>121</v>
      </c>
      <c r="C2" s="62"/>
      <c r="D2" s="62"/>
      <c r="E2" s="62"/>
      <c r="F2" s="62"/>
      <c r="G2" s="62"/>
      <c r="H2" s="1"/>
      <c r="I2" s="61" t="s">
        <v>124</v>
      </c>
      <c r="J2" s="6"/>
      <c r="K2" s="6"/>
      <c r="L2" s="6"/>
      <c r="M2" s="6"/>
      <c r="N2" s="1"/>
      <c r="O2" s="1"/>
      <c r="P2" s="1"/>
      <c r="Q2" s="1"/>
      <c r="R2" s="1"/>
      <c r="S2" s="1"/>
      <c r="T2" s="1"/>
      <c r="U2" s="1"/>
    </row>
    <row r="3" spans="1:23" x14ac:dyDescent="0.25">
      <c r="A3" s="1"/>
      <c r="B3" s="5" t="s">
        <v>53</v>
      </c>
      <c r="C3" s="66">
        <v>45108</v>
      </c>
      <c r="D3" s="66"/>
      <c r="E3" s="66"/>
      <c r="F3" s="1"/>
      <c r="G3" s="1"/>
      <c r="H3" s="1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3" x14ac:dyDescent="0.25">
      <c r="A4" s="1"/>
      <c r="B4" s="59" t="s">
        <v>54</v>
      </c>
      <c r="C4" s="67"/>
      <c r="D4" s="67"/>
      <c r="E4" s="67"/>
      <c r="F4" s="58" t="s">
        <v>55</v>
      </c>
      <c r="G4" s="49"/>
      <c r="H4" s="1"/>
      <c r="I4" s="6" t="s">
        <v>102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3" x14ac:dyDescent="0.25">
      <c r="A5" s="1"/>
      <c r="B5" s="8" t="s">
        <v>57</v>
      </c>
      <c r="C5" s="68"/>
      <c r="D5" s="68"/>
      <c r="E5" s="68"/>
      <c r="F5" s="57" t="s">
        <v>56</v>
      </c>
      <c r="H5" s="1"/>
      <c r="I5" s="6" t="s">
        <v>89</v>
      </c>
      <c r="J5" s="1"/>
      <c r="K5" s="38"/>
      <c r="L5" s="38"/>
      <c r="M5" s="38"/>
      <c r="N5" s="1"/>
      <c r="O5" s="1"/>
      <c r="P5" s="1"/>
      <c r="Q5" s="1"/>
      <c r="R5" s="1"/>
      <c r="S5" s="1"/>
      <c r="T5" s="1"/>
      <c r="U5" s="1"/>
    </row>
    <row r="6" spans="1:23" x14ac:dyDescent="0.25">
      <c r="A6" s="1"/>
      <c r="B6" s="8" t="s">
        <v>107</v>
      </c>
      <c r="C6" s="68"/>
      <c r="D6" s="68"/>
      <c r="E6" s="68"/>
      <c r="F6" s="58" t="s">
        <v>122</v>
      </c>
      <c r="H6" s="1"/>
      <c r="I6" s="1"/>
      <c r="J6" s="38" t="s">
        <v>99</v>
      </c>
      <c r="K6" s="38"/>
      <c r="L6" s="38"/>
      <c r="M6" s="38"/>
      <c r="N6" s="1"/>
      <c r="O6" s="1"/>
      <c r="P6" s="1"/>
      <c r="Q6" s="1"/>
      <c r="R6" s="1"/>
      <c r="S6" s="1"/>
      <c r="T6" s="1"/>
      <c r="U6" s="1"/>
    </row>
    <row r="7" spans="1:23" ht="30.75" customHeight="1" x14ac:dyDescent="0.25">
      <c r="A7" s="1"/>
      <c r="B7" s="1"/>
      <c r="C7" s="1"/>
      <c r="D7" s="1"/>
      <c r="E7" s="1"/>
      <c r="F7" s="60" t="s">
        <v>123</v>
      </c>
      <c r="G7" s="56"/>
      <c r="H7" s="1"/>
      <c r="I7" s="1"/>
      <c r="J7" s="63" t="s">
        <v>100</v>
      </c>
      <c r="K7" s="63"/>
      <c r="L7" s="63"/>
      <c r="M7" s="63"/>
      <c r="N7" s="1"/>
      <c r="O7" s="1"/>
      <c r="P7" s="1"/>
      <c r="Q7" s="1"/>
      <c r="R7" s="1"/>
      <c r="S7" s="1"/>
      <c r="T7" s="1"/>
      <c r="U7" s="1"/>
    </row>
    <row r="8" spans="1:23" ht="15.75" x14ac:dyDescent="0.25">
      <c r="A8" s="1"/>
      <c r="B8" s="65" t="s">
        <v>73</v>
      </c>
      <c r="C8" s="65"/>
      <c r="D8" s="65"/>
      <c r="E8" s="65"/>
      <c r="F8" s="65"/>
      <c r="G8" s="4"/>
      <c r="H8" s="1"/>
      <c r="I8" s="1"/>
      <c r="J8" s="37" t="s">
        <v>101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3" ht="15.75" x14ac:dyDescent="0.25">
      <c r="A9" s="65" t="s">
        <v>103</v>
      </c>
      <c r="B9" s="65"/>
      <c r="C9" s="65"/>
      <c r="D9" s="65"/>
      <c r="E9" s="65"/>
      <c r="F9" s="65"/>
      <c r="G9" s="40"/>
      <c r="H9" s="1"/>
      <c r="I9" s="1"/>
      <c r="J9" s="37" t="s">
        <v>109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3" ht="29.25" customHeight="1" x14ac:dyDescent="0.25">
      <c r="A10" s="1"/>
      <c r="B10" s="39"/>
      <c r="C10" s="39"/>
      <c r="D10" s="39"/>
      <c r="E10" s="39"/>
      <c r="F10" s="39"/>
      <c r="G10" s="39"/>
      <c r="H10" s="1"/>
      <c r="I10" s="64" t="s">
        <v>108</v>
      </c>
      <c r="J10" s="64"/>
      <c r="K10" s="64"/>
      <c r="L10" s="64"/>
      <c r="M10" s="64"/>
      <c r="N10" s="1"/>
      <c r="O10" s="1"/>
      <c r="P10" s="1"/>
      <c r="Q10" s="1"/>
      <c r="R10" s="1"/>
      <c r="S10" s="1"/>
      <c r="T10" s="1"/>
      <c r="U10" s="1"/>
    </row>
    <row r="11" spans="1:23" s="3" customFormat="1" ht="44.25" customHeight="1" x14ac:dyDescent="0.25">
      <c r="A11" s="3" t="s">
        <v>54</v>
      </c>
      <c r="B11" s="36" t="s">
        <v>57</v>
      </c>
      <c r="C11" s="36" t="s">
        <v>0</v>
      </c>
      <c r="D11" s="3" t="s">
        <v>59</v>
      </c>
      <c r="E11" s="3" t="s">
        <v>1</v>
      </c>
      <c r="F11" s="3" t="s">
        <v>58</v>
      </c>
      <c r="G11" s="3" t="s">
        <v>60</v>
      </c>
      <c r="H11" s="3" t="s">
        <v>61</v>
      </c>
      <c r="I11" s="3" t="s">
        <v>72</v>
      </c>
      <c r="J11" s="36" t="s">
        <v>119</v>
      </c>
      <c r="K11" s="36" t="s">
        <v>116</v>
      </c>
      <c r="L11" s="36" t="s">
        <v>62</v>
      </c>
      <c r="M11" s="3" t="s">
        <v>63</v>
      </c>
      <c r="N11" s="3" t="s">
        <v>90</v>
      </c>
      <c r="O11" s="3" t="s">
        <v>91</v>
      </c>
      <c r="P11" s="3" t="s">
        <v>64</v>
      </c>
      <c r="Q11" s="3" t="s">
        <v>65</v>
      </c>
      <c r="R11" s="3" t="s">
        <v>66</v>
      </c>
      <c r="S11" s="3" t="s">
        <v>67</v>
      </c>
      <c r="T11" s="3" t="s">
        <v>68</v>
      </c>
      <c r="U11" s="3" t="s">
        <v>69</v>
      </c>
      <c r="V11" s="3" t="s">
        <v>70</v>
      </c>
      <c r="W11" s="3" t="s">
        <v>71</v>
      </c>
    </row>
    <row r="12" spans="1:23" x14ac:dyDescent="0.25">
      <c r="A12" s="9">
        <f t="shared" ref="A12:A43" si="0">+$C$4</f>
        <v>0</v>
      </c>
      <c r="B12" s="9">
        <f t="shared" ref="B12:B43" si="1">+$C$5</f>
        <v>0</v>
      </c>
      <c r="C12" t="s">
        <v>5</v>
      </c>
      <c r="E12" t="s">
        <v>7</v>
      </c>
      <c r="N12" s="2">
        <f t="shared" ref="N12:N43" si="2">+$G$8</f>
        <v>0</v>
      </c>
      <c r="O12" s="2">
        <f t="shared" ref="O12:O43" si="3">+$G$9</f>
        <v>0</v>
      </c>
      <c r="P12" s="2" t="e">
        <f>+VLOOKUP(HojaINSCRIPCION[[#This Row],[Categoría edad palista]],AUXHandicapEDAD[],2,FALSE)</f>
        <v>#N/A</v>
      </c>
      <c r="Q12" s="2" t="e">
        <f>+VLOOKUP(HojaINSCRIPCION[[#This Row],[Clasificación paracanoe/ paradragón]],AUXHandicapPARACANOE[],2,FALSE)</f>
        <v>#N/A</v>
      </c>
      <c r="R12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12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1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2" s="2">
        <f t="shared" ref="U12:U43" si="4">+$G$8</f>
        <v>0</v>
      </c>
      <c r="V12" s="2" cm="1">
        <f t="array" ref="V12">+AUXCuotaCesión[Cuota por persona cesión]</f>
        <v>10</v>
      </c>
      <c r="W1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3" spans="1:23" x14ac:dyDescent="0.25">
      <c r="A13" s="9">
        <f t="shared" si="0"/>
        <v>0</v>
      </c>
      <c r="B13" s="9">
        <f t="shared" si="1"/>
        <v>0</v>
      </c>
      <c r="C13" t="s">
        <v>5</v>
      </c>
      <c r="E13" t="s">
        <v>14</v>
      </c>
      <c r="N13" s="2">
        <f t="shared" si="2"/>
        <v>0</v>
      </c>
      <c r="O13" s="2">
        <f t="shared" si="3"/>
        <v>0</v>
      </c>
      <c r="P13" s="2" t="e">
        <f>+VLOOKUP(HojaINSCRIPCION[[#This Row],[Categoría edad palista]],AUXHandicapEDAD[],2,FALSE)</f>
        <v>#N/A</v>
      </c>
      <c r="Q13" s="2" t="e">
        <f>+VLOOKUP(HojaINSCRIPCION[[#This Row],[Clasificación paracanoe/ paradragón]],AUXHandicapPARACANOE[],2,FALSE)</f>
        <v>#N/A</v>
      </c>
      <c r="R13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13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1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3" s="2">
        <f t="shared" si="4"/>
        <v>0</v>
      </c>
      <c r="V13" s="2" cm="1">
        <f t="array" ref="V13">+AUXCuotaCesión[Cuota por persona cesión]</f>
        <v>10</v>
      </c>
      <c r="W1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4" spans="1:23" x14ac:dyDescent="0.25">
      <c r="A14" s="9">
        <f t="shared" si="0"/>
        <v>0</v>
      </c>
      <c r="B14" s="9">
        <f t="shared" si="1"/>
        <v>0</v>
      </c>
      <c r="C14" t="s">
        <v>5</v>
      </c>
      <c r="E14" t="s">
        <v>21</v>
      </c>
      <c r="N14" s="2">
        <f t="shared" si="2"/>
        <v>0</v>
      </c>
      <c r="O14" s="2">
        <f t="shared" si="3"/>
        <v>0</v>
      </c>
      <c r="P14" s="2" t="e">
        <f>+VLOOKUP(HojaINSCRIPCION[[#This Row],[Categoría edad palista]],AUXHandicapEDAD[],2,FALSE)</f>
        <v>#N/A</v>
      </c>
      <c r="Q14" s="2" t="e">
        <f>+VLOOKUP(HojaINSCRIPCION[[#This Row],[Clasificación paracanoe/ paradragón]],AUXHandicapPARACANOE[],2,FALSE)</f>
        <v>#N/A</v>
      </c>
      <c r="R1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4" s="2">
        <f t="shared" si="4"/>
        <v>0</v>
      </c>
      <c r="V14" s="2" cm="1">
        <f t="array" ref="V14">+AUXCuotaCesión[Cuota por persona cesión]</f>
        <v>10</v>
      </c>
      <c r="W1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5" spans="1:23" x14ac:dyDescent="0.25">
      <c r="A15" s="9">
        <f t="shared" si="0"/>
        <v>0</v>
      </c>
      <c r="B15" s="9">
        <f t="shared" si="1"/>
        <v>0</v>
      </c>
      <c r="C15" t="s">
        <v>5</v>
      </c>
      <c r="E15" t="s">
        <v>26</v>
      </c>
      <c r="N15" s="2">
        <f t="shared" si="2"/>
        <v>0</v>
      </c>
      <c r="O15" s="2">
        <f t="shared" si="3"/>
        <v>0</v>
      </c>
      <c r="P15" s="2" t="e">
        <f>+VLOOKUP(HojaINSCRIPCION[[#This Row],[Categoría edad palista]],AUXHandicapEDAD[],2,FALSE)</f>
        <v>#N/A</v>
      </c>
      <c r="Q15" s="2" t="e">
        <f>+VLOOKUP(HojaINSCRIPCION[[#This Row],[Clasificación paracanoe/ paradragón]],AUXHandicapPARACANOE[],2,FALSE)</f>
        <v>#N/A</v>
      </c>
      <c r="R1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5" s="2">
        <f t="shared" si="4"/>
        <v>0</v>
      </c>
      <c r="V15" s="2" cm="1">
        <f t="array" ref="V15">+AUXCuotaCesión[Cuota por persona cesión]</f>
        <v>10</v>
      </c>
      <c r="W1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6" spans="1:23" x14ac:dyDescent="0.25">
      <c r="A16" s="9">
        <f t="shared" si="0"/>
        <v>0</v>
      </c>
      <c r="B16" s="9">
        <f t="shared" si="1"/>
        <v>0</v>
      </c>
      <c r="C16" t="s">
        <v>5</v>
      </c>
      <c r="E16" t="s">
        <v>30</v>
      </c>
      <c r="N16" s="2">
        <f t="shared" si="2"/>
        <v>0</v>
      </c>
      <c r="O16" s="2">
        <f t="shared" si="3"/>
        <v>0</v>
      </c>
      <c r="P16" s="2" t="e">
        <f>+VLOOKUP(HojaINSCRIPCION[[#This Row],[Categoría edad palista]],AUXHandicapEDAD[],2,FALSE)</f>
        <v>#N/A</v>
      </c>
      <c r="Q16" s="2" t="e">
        <f>+VLOOKUP(HojaINSCRIPCION[[#This Row],[Clasificación paracanoe/ paradragón]],AUXHandicapPARACANOE[],2,FALSE)</f>
        <v>#N/A</v>
      </c>
      <c r="R1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6" s="2">
        <f t="shared" si="4"/>
        <v>0</v>
      </c>
      <c r="V16" s="2" cm="1">
        <f t="array" ref="V16">+AUXCuotaCesión[Cuota por persona cesión]</f>
        <v>10</v>
      </c>
      <c r="W1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7" spans="1:23" x14ac:dyDescent="0.25">
      <c r="A17" s="9">
        <f t="shared" si="0"/>
        <v>0</v>
      </c>
      <c r="B17" s="9">
        <f t="shared" si="1"/>
        <v>0</v>
      </c>
      <c r="C17" t="s">
        <v>5</v>
      </c>
      <c r="E17" t="s">
        <v>34</v>
      </c>
      <c r="N17" s="2">
        <f t="shared" si="2"/>
        <v>0</v>
      </c>
      <c r="O17" s="2">
        <f t="shared" si="3"/>
        <v>0</v>
      </c>
      <c r="P17" s="2" t="e">
        <f>+VLOOKUP(HojaINSCRIPCION[[#This Row],[Categoría edad palista]],AUXHandicapEDAD[],2,FALSE)</f>
        <v>#N/A</v>
      </c>
      <c r="Q17" s="2" t="e">
        <f>+VLOOKUP(HojaINSCRIPCION[[#This Row],[Clasificación paracanoe/ paradragón]],AUXHandicapPARACANOE[],2,FALSE)</f>
        <v>#N/A</v>
      </c>
      <c r="R1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7" s="2">
        <f t="shared" si="4"/>
        <v>0</v>
      </c>
      <c r="V17" s="2" cm="1">
        <f t="array" ref="V17">+AUXCuotaCesión[Cuota por persona cesión]</f>
        <v>10</v>
      </c>
      <c r="W1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8" spans="1:23" x14ac:dyDescent="0.25">
      <c r="A18" s="9">
        <f t="shared" si="0"/>
        <v>0</v>
      </c>
      <c r="B18" s="9">
        <f t="shared" si="1"/>
        <v>0</v>
      </c>
      <c r="C18" t="s">
        <v>5</v>
      </c>
      <c r="E18" t="s">
        <v>37</v>
      </c>
      <c r="N18" s="2">
        <f t="shared" si="2"/>
        <v>0</v>
      </c>
      <c r="O18" s="2">
        <f t="shared" si="3"/>
        <v>0</v>
      </c>
      <c r="P18" s="2" t="e">
        <f>+VLOOKUP(HojaINSCRIPCION[[#This Row],[Categoría edad palista]],AUXHandicapEDAD[],2,FALSE)</f>
        <v>#N/A</v>
      </c>
      <c r="Q18" s="2" t="e">
        <f>+VLOOKUP(HojaINSCRIPCION[[#This Row],[Clasificación paracanoe/ paradragón]],AUXHandicapPARACANOE[],2,FALSE)</f>
        <v>#N/A</v>
      </c>
      <c r="R1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8" s="2">
        <f t="shared" si="4"/>
        <v>0</v>
      </c>
      <c r="V18" s="2" cm="1">
        <f t="array" ref="V18">+AUXCuotaCesión[Cuota por persona cesión]</f>
        <v>10</v>
      </c>
      <c r="W1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9" spans="1:23" x14ac:dyDescent="0.25">
      <c r="A19" s="9">
        <f t="shared" si="0"/>
        <v>0</v>
      </c>
      <c r="B19" s="9">
        <f t="shared" si="1"/>
        <v>0</v>
      </c>
      <c r="C19" t="s">
        <v>5</v>
      </c>
      <c r="E19" t="s">
        <v>40</v>
      </c>
      <c r="N19" s="2">
        <f t="shared" si="2"/>
        <v>0</v>
      </c>
      <c r="O19" s="2">
        <f t="shared" si="3"/>
        <v>0</v>
      </c>
      <c r="P19" s="2" t="e">
        <f>+VLOOKUP(HojaINSCRIPCION[[#This Row],[Categoría edad palista]],AUXHandicapEDAD[],2,FALSE)</f>
        <v>#N/A</v>
      </c>
      <c r="Q19" s="2" t="e">
        <f>+VLOOKUP(HojaINSCRIPCION[[#This Row],[Clasificación paracanoe/ paradragón]],AUXHandicapPARACANOE[],2,FALSE)</f>
        <v>#N/A</v>
      </c>
      <c r="R1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9" s="2">
        <f t="shared" si="4"/>
        <v>0</v>
      </c>
      <c r="V19" s="2" cm="1">
        <f t="array" ref="V19">+AUXCuotaCesión[Cuota por persona cesión]</f>
        <v>10</v>
      </c>
      <c r="W1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0" spans="1:23" x14ac:dyDescent="0.25">
      <c r="A20" s="9">
        <f t="shared" si="0"/>
        <v>0</v>
      </c>
      <c r="B20" s="9">
        <f t="shared" si="1"/>
        <v>0</v>
      </c>
      <c r="C20" t="s">
        <v>5</v>
      </c>
      <c r="E20" t="s">
        <v>42</v>
      </c>
      <c r="N20" s="2">
        <f t="shared" si="2"/>
        <v>0</v>
      </c>
      <c r="O20" s="2">
        <f t="shared" si="3"/>
        <v>0</v>
      </c>
      <c r="P20" s="2" t="e">
        <f>+VLOOKUP(HojaINSCRIPCION[[#This Row],[Categoría edad palista]],AUXHandicapEDAD[],2,FALSE)</f>
        <v>#N/A</v>
      </c>
      <c r="Q20" s="2" t="e">
        <f>+VLOOKUP(HojaINSCRIPCION[[#This Row],[Clasificación paracanoe/ paradragón]],AUXHandicapPARACANOE[],2,FALSE)</f>
        <v>#N/A</v>
      </c>
      <c r="R2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0" s="2">
        <f t="shared" si="4"/>
        <v>0</v>
      </c>
      <c r="V20" s="2" cm="1">
        <f t="array" ref="V20">+AUXCuotaCesión[Cuota por persona cesión]</f>
        <v>10</v>
      </c>
      <c r="W2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1" spans="1:23" x14ac:dyDescent="0.25">
      <c r="A21" s="9">
        <f t="shared" si="0"/>
        <v>0</v>
      </c>
      <c r="B21" s="9">
        <f t="shared" si="1"/>
        <v>0</v>
      </c>
      <c r="C21" t="s">
        <v>5</v>
      </c>
      <c r="E21" t="s">
        <v>43</v>
      </c>
      <c r="N21" s="2">
        <f t="shared" si="2"/>
        <v>0</v>
      </c>
      <c r="O21" s="2">
        <f t="shared" si="3"/>
        <v>0</v>
      </c>
      <c r="P21" s="2" t="e">
        <f>+VLOOKUP(HojaINSCRIPCION[[#This Row],[Categoría edad palista]],AUXHandicapEDAD[],2,FALSE)</f>
        <v>#N/A</v>
      </c>
      <c r="Q21" s="2" t="e">
        <f>+VLOOKUP(HojaINSCRIPCION[[#This Row],[Clasificación paracanoe/ paradragón]],AUXHandicapPARACANOE[],2,FALSE)</f>
        <v>#N/A</v>
      </c>
      <c r="R2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1" s="2">
        <f t="shared" si="4"/>
        <v>0</v>
      </c>
      <c r="V21" s="2" cm="1">
        <f t="array" ref="V21">+AUXCuotaCesión[Cuota por persona cesión]</f>
        <v>10</v>
      </c>
      <c r="W2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2" spans="1:23" x14ac:dyDescent="0.25">
      <c r="A22" s="9">
        <f t="shared" si="0"/>
        <v>0</v>
      </c>
      <c r="B22" s="9">
        <f t="shared" si="1"/>
        <v>0</v>
      </c>
      <c r="C22" t="s">
        <v>5</v>
      </c>
      <c r="E22" t="s">
        <v>44</v>
      </c>
      <c r="N22" s="2">
        <f t="shared" si="2"/>
        <v>0</v>
      </c>
      <c r="O22" s="2">
        <f t="shared" si="3"/>
        <v>0</v>
      </c>
      <c r="P22" s="2" t="e">
        <f>+VLOOKUP(HojaINSCRIPCION[[#This Row],[Categoría edad palista]],AUXHandicapEDAD[],2,FALSE)</f>
        <v>#N/A</v>
      </c>
      <c r="Q22" s="2" t="e">
        <f>+VLOOKUP(HojaINSCRIPCION[[#This Row],[Clasificación paracanoe/ paradragón]],AUXHandicapPARACANOE[],2,FALSE)</f>
        <v>#N/A</v>
      </c>
      <c r="R2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2" s="2">
        <f t="shared" si="4"/>
        <v>0</v>
      </c>
      <c r="V22" s="2" cm="1">
        <f t="array" ref="V22">+AUXCuotaCesión[Cuota por persona cesión]</f>
        <v>10</v>
      </c>
      <c r="W2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3" spans="1:23" s="42" customFormat="1" ht="15.75" thickBot="1" x14ac:dyDescent="0.3">
      <c r="A23" s="41">
        <f t="shared" si="0"/>
        <v>0</v>
      </c>
      <c r="B23" s="41">
        <f t="shared" si="1"/>
        <v>0</v>
      </c>
      <c r="C23" s="42" t="s">
        <v>5</v>
      </c>
      <c r="E23" s="42" t="s">
        <v>76</v>
      </c>
      <c r="N23" s="43">
        <f t="shared" si="2"/>
        <v>0</v>
      </c>
      <c r="O23" s="43">
        <f t="shared" si="3"/>
        <v>0</v>
      </c>
      <c r="P23" s="43" t="e">
        <f>+VLOOKUP(HojaINSCRIPCION[[#This Row],[Categoría edad palista]],AUXHandicapEDAD[],2,FALSE)</f>
        <v>#N/A</v>
      </c>
      <c r="Q23" s="43" t="e">
        <f>+VLOOKUP(HojaINSCRIPCION[[#This Row],[Clasificación paracanoe/ paradragón]],AUXHandicapPARACANOE[],2,FALSE)</f>
        <v>#N/A</v>
      </c>
      <c r="R23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3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3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3" s="43">
        <f t="shared" si="4"/>
        <v>0</v>
      </c>
      <c r="V23" s="43" cm="1">
        <f t="array" ref="V23">+AUXCuotaCesión[Cuota por persona cesión]</f>
        <v>10</v>
      </c>
      <c r="W23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4" spans="1:23" x14ac:dyDescent="0.25">
      <c r="A24" s="9">
        <f t="shared" si="0"/>
        <v>0</v>
      </c>
      <c r="B24" s="9">
        <f t="shared" si="1"/>
        <v>0</v>
      </c>
      <c r="C24" t="s">
        <v>12</v>
      </c>
      <c r="E24" t="s">
        <v>7</v>
      </c>
      <c r="N24" s="2">
        <f t="shared" si="2"/>
        <v>0</v>
      </c>
      <c r="O24" s="2">
        <f t="shared" si="3"/>
        <v>0</v>
      </c>
      <c r="P24" s="2" t="e">
        <f>+VLOOKUP(HojaINSCRIPCION[[#This Row],[Categoría edad palista]],AUXHandicapEDAD[],2,FALSE)</f>
        <v>#N/A</v>
      </c>
      <c r="Q24" s="2" t="e">
        <f>+VLOOKUP(HojaINSCRIPCION[[#This Row],[Clasificación paracanoe/ paradragón]],AUXHandicapPARACANOE[],2,FALSE)</f>
        <v>#N/A</v>
      </c>
      <c r="R24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24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2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4" s="2">
        <f t="shared" si="4"/>
        <v>0</v>
      </c>
      <c r="V24" s="2" cm="1">
        <f t="array" ref="V24">+AUXCuotaCesión[Cuota por persona cesión]</f>
        <v>10</v>
      </c>
      <c r="W2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5" spans="1:23" x14ac:dyDescent="0.25">
      <c r="A25" s="9">
        <f t="shared" si="0"/>
        <v>0</v>
      </c>
      <c r="B25" s="9">
        <f t="shared" si="1"/>
        <v>0</v>
      </c>
      <c r="C25" t="s">
        <v>12</v>
      </c>
      <c r="E25" t="s">
        <v>14</v>
      </c>
      <c r="N25" s="2">
        <f t="shared" si="2"/>
        <v>0</v>
      </c>
      <c r="O25" s="2">
        <f t="shared" si="3"/>
        <v>0</v>
      </c>
      <c r="P25" s="2" t="e">
        <f>+VLOOKUP(HojaINSCRIPCION[[#This Row],[Categoría edad palista]],AUXHandicapEDAD[],2,FALSE)</f>
        <v>#N/A</v>
      </c>
      <c r="Q25" s="2" t="e">
        <f>+VLOOKUP(HojaINSCRIPCION[[#This Row],[Clasificación paracanoe/ paradragón]],AUXHandicapPARACANOE[],2,FALSE)</f>
        <v>#N/A</v>
      </c>
      <c r="R25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25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2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5" s="2">
        <f t="shared" si="4"/>
        <v>0</v>
      </c>
      <c r="V25" s="2" cm="1">
        <f t="array" ref="V25">+AUXCuotaCesión[Cuota por persona cesión]</f>
        <v>10</v>
      </c>
      <c r="W2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6" spans="1:23" x14ac:dyDescent="0.25">
      <c r="A26" s="9">
        <f t="shared" si="0"/>
        <v>0</v>
      </c>
      <c r="B26" s="9">
        <f t="shared" si="1"/>
        <v>0</v>
      </c>
      <c r="C26" t="s">
        <v>12</v>
      </c>
      <c r="E26" t="s">
        <v>21</v>
      </c>
      <c r="N26" s="2">
        <f t="shared" si="2"/>
        <v>0</v>
      </c>
      <c r="O26" s="2">
        <f t="shared" si="3"/>
        <v>0</v>
      </c>
      <c r="P26" s="2" t="e">
        <f>+VLOOKUP(HojaINSCRIPCION[[#This Row],[Categoría edad palista]],AUXHandicapEDAD[],2,FALSE)</f>
        <v>#N/A</v>
      </c>
      <c r="Q26" s="2" t="e">
        <f>+VLOOKUP(HojaINSCRIPCION[[#This Row],[Clasificación paracanoe/ paradragón]],AUXHandicapPARACANOE[],2,FALSE)</f>
        <v>#N/A</v>
      </c>
      <c r="R2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6" s="2">
        <f t="shared" si="4"/>
        <v>0</v>
      </c>
      <c r="V26" s="2" cm="1">
        <f t="array" ref="V26">+AUXCuotaCesión[Cuota por persona cesión]</f>
        <v>10</v>
      </c>
      <c r="W2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7" spans="1:23" x14ac:dyDescent="0.25">
      <c r="A27" s="9">
        <f t="shared" si="0"/>
        <v>0</v>
      </c>
      <c r="B27" s="9">
        <f t="shared" si="1"/>
        <v>0</v>
      </c>
      <c r="C27" t="s">
        <v>12</v>
      </c>
      <c r="E27" t="s">
        <v>26</v>
      </c>
      <c r="N27" s="2">
        <f t="shared" si="2"/>
        <v>0</v>
      </c>
      <c r="O27" s="2">
        <f t="shared" si="3"/>
        <v>0</v>
      </c>
      <c r="P27" s="2" t="e">
        <f>+VLOOKUP(HojaINSCRIPCION[[#This Row],[Categoría edad palista]],AUXHandicapEDAD[],2,FALSE)</f>
        <v>#N/A</v>
      </c>
      <c r="Q27" s="2" t="e">
        <f>+VLOOKUP(HojaINSCRIPCION[[#This Row],[Clasificación paracanoe/ paradragón]],AUXHandicapPARACANOE[],2,FALSE)</f>
        <v>#N/A</v>
      </c>
      <c r="R2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7" s="2">
        <f t="shared" si="4"/>
        <v>0</v>
      </c>
      <c r="V27" s="2" cm="1">
        <f t="array" ref="V27">+AUXCuotaCesión[Cuota por persona cesión]</f>
        <v>10</v>
      </c>
      <c r="W2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8" spans="1:23" x14ac:dyDescent="0.25">
      <c r="A28" s="9">
        <f t="shared" si="0"/>
        <v>0</v>
      </c>
      <c r="B28" s="9">
        <f t="shared" si="1"/>
        <v>0</v>
      </c>
      <c r="C28" t="s">
        <v>12</v>
      </c>
      <c r="E28" t="s">
        <v>30</v>
      </c>
      <c r="N28" s="2">
        <f t="shared" si="2"/>
        <v>0</v>
      </c>
      <c r="O28" s="2">
        <f t="shared" si="3"/>
        <v>0</v>
      </c>
      <c r="P28" s="2" t="e">
        <f>+VLOOKUP(HojaINSCRIPCION[[#This Row],[Categoría edad palista]],AUXHandicapEDAD[],2,FALSE)</f>
        <v>#N/A</v>
      </c>
      <c r="Q28" s="2" t="e">
        <f>+VLOOKUP(HojaINSCRIPCION[[#This Row],[Clasificación paracanoe/ paradragón]],AUXHandicapPARACANOE[],2,FALSE)</f>
        <v>#N/A</v>
      </c>
      <c r="R2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8" s="2">
        <f t="shared" si="4"/>
        <v>0</v>
      </c>
      <c r="V28" s="2" cm="1">
        <f t="array" ref="V28">+AUXCuotaCesión[Cuota por persona cesión]</f>
        <v>10</v>
      </c>
      <c r="W2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9" spans="1:23" x14ac:dyDescent="0.25">
      <c r="A29" s="9">
        <f t="shared" si="0"/>
        <v>0</v>
      </c>
      <c r="B29" s="9">
        <f t="shared" si="1"/>
        <v>0</v>
      </c>
      <c r="C29" t="s">
        <v>12</v>
      </c>
      <c r="E29" t="s">
        <v>34</v>
      </c>
      <c r="N29" s="2">
        <f t="shared" si="2"/>
        <v>0</v>
      </c>
      <c r="O29" s="2">
        <f t="shared" si="3"/>
        <v>0</v>
      </c>
      <c r="P29" s="2" t="e">
        <f>+VLOOKUP(HojaINSCRIPCION[[#This Row],[Categoría edad palista]],AUXHandicapEDAD[],2,FALSE)</f>
        <v>#N/A</v>
      </c>
      <c r="Q29" s="2" t="e">
        <f>+VLOOKUP(HojaINSCRIPCION[[#This Row],[Clasificación paracanoe/ paradragón]],AUXHandicapPARACANOE[],2,FALSE)</f>
        <v>#N/A</v>
      </c>
      <c r="R2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2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29" s="2">
        <f t="shared" si="4"/>
        <v>0</v>
      </c>
      <c r="V29" s="2" cm="1">
        <f t="array" ref="V29">+AUXCuotaCesión[Cuota por persona cesión]</f>
        <v>10</v>
      </c>
      <c r="W2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0" spans="1:23" x14ac:dyDescent="0.25">
      <c r="A30" s="9">
        <f t="shared" si="0"/>
        <v>0</v>
      </c>
      <c r="B30" s="9">
        <f t="shared" si="1"/>
        <v>0</v>
      </c>
      <c r="C30" t="s">
        <v>12</v>
      </c>
      <c r="E30" t="s">
        <v>37</v>
      </c>
      <c r="N30" s="2">
        <f t="shared" si="2"/>
        <v>0</v>
      </c>
      <c r="O30" s="2">
        <f t="shared" si="3"/>
        <v>0</v>
      </c>
      <c r="P30" s="2" t="e">
        <f>+VLOOKUP(HojaINSCRIPCION[[#This Row],[Categoría edad palista]],AUXHandicapEDAD[],2,FALSE)</f>
        <v>#N/A</v>
      </c>
      <c r="Q30" s="2" t="e">
        <f>+VLOOKUP(HojaINSCRIPCION[[#This Row],[Clasificación paracanoe/ paradragón]],AUXHandicapPARACANOE[],2,FALSE)</f>
        <v>#N/A</v>
      </c>
      <c r="R3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0" s="2">
        <f t="shared" si="4"/>
        <v>0</v>
      </c>
      <c r="V30" s="2" cm="1">
        <f t="array" ref="V30">+AUXCuotaCesión[Cuota por persona cesión]</f>
        <v>10</v>
      </c>
      <c r="W3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1" spans="1:23" x14ac:dyDescent="0.25">
      <c r="A31" s="9">
        <f t="shared" si="0"/>
        <v>0</v>
      </c>
      <c r="B31" s="9">
        <f t="shared" si="1"/>
        <v>0</v>
      </c>
      <c r="C31" t="s">
        <v>12</v>
      </c>
      <c r="E31" t="s">
        <v>40</v>
      </c>
      <c r="N31" s="2">
        <f t="shared" si="2"/>
        <v>0</v>
      </c>
      <c r="O31" s="2">
        <f t="shared" si="3"/>
        <v>0</v>
      </c>
      <c r="P31" s="2" t="e">
        <f>+VLOOKUP(HojaINSCRIPCION[[#This Row],[Categoría edad palista]],AUXHandicapEDAD[],2,FALSE)</f>
        <v>#N/A</v>
      </c>
      <c r="Q31" s="2" t="e">
        <f>+VLOOKUP(HojaINSCRIPCION[[#This Row],[Clasificación paracanoe/ paradragón]],AUXHandicapPARACANOE[],2,FALSE)</f>
        <v>#N/A</v>
      </c>
      <c r="R3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1" s="2">
        <f t="shared" si="4"/>
        <v>0</v>
      </c>
      <c r="V31" s="2" cm="1">
        <f t="array" ref="V31">+AUXCuotaCesión[Cuota por persona cesión]</f>
        <v>10</v>
      </c>
      <c r="W3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2" spans="1:23" x14ac:dyDescent="0.25">
      <c r="A32" s="9">
        <f t="shared" si="0"/>
        <v>0</v>
      </c>
      <c r="B32" s="9">
        <f t="shared" si="1"/>
        <v>0</v>
      </c>
      <c r="C32" t="s">
        <v>12</v>
      </c>
      <c r="E32" t="s">
        <v>42</v>
      </c>
      <c r="N32" s="2">
        <f t="shared" si="2"/>
        <v>0</v>
      </c>
      <c r="O32" s="2">
        <f t="shared" si="3"/>
        <v>0</v>
      </c>
      <c r="P32" s="2" t="e">
        <f>+VLOOKUP(HojaINSCRIPCION[[#This Row],[Categoría edad palista]],AUXHandicapEDAD[],2,FALSE)</f>
        <v>#N/A</v>
      </c>
      <c r="Q32" s="2" t="e">
        <f>+VLOOKUP(HojaINSCRIPCION[[#This Row],[Clasificación paracanoe/ paradragón]],AUXHandicapPARACANOE[],2,FALSE)</f>
        <v>#N/A</v>
      </c>
      <c r="R3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2" s="2">
        <f t="shared" si="4"/>
        <v>0</v>
      </c>
      <c r="V32" s="2" cm="1">
        <f t="array" ref="V32">+AUXCuotaCesión[Cuota por persona cesión]</f>
        <v>10</v>
      </c>
      <c r="W3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3" spans="1:23" x14ac:dyDescent="0.25">
      <c r="A33" s="9">
        <f t="shared" si="0"/>
        <v>0</v>
      </c>
      <c r="B33" s="9">
        <f t="shared" si="1"/>
        <v>0</v>
      </c>
      <c r="C33" t="s">
        <v>12</v>
      </c>
      <c r="E33" t="s">
        <v>43</v>
      </c>
      <c r="N33" s="2">
        <f t="shared" si="2"/>
        <v>0</v>
      </c>
      <c r="O33" s="2">
        <f t="shared" si="3"/>
        <v>0</v>
      </c>
      <c r="P33" s="2" t="e">
        <f>+VLOOKUP(HojaINSCRIPCION[[#This Row],[Categoría edad palista]],AUXHandicapEDAD[],2,FALSE)</f>
        <v>#N/A</v>
      </c>
      <c r="Q33" s="2" t="e">
        <f>+VLOOKUP(HojaINSCRIPCION[[#This Row],[Clasificación paracanoe/ paradragón]],AUXHandicapPARACANOE[],2,FALSE)</f>
        <v>#N/A</v>
      </c>
      <c r="R3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3" s="2">
        <f t="shared" si="4"/>
        <v>0</v>
      </c>
      <c r="V33" s="2" cm="1">
        <f t="array" ref="V33">+AUXCuotaCesión[Cuota por persona cesión]</f>
        <v>10</v>
      </c>
      <c r="W3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4" spans="1:23" x14ac:dyDescent="0.25">
      <c r="A34" s="9">
        <f t="shared" si="0"/>
        <v>0</v>
      </c>
      <c r="B34" s="9">
        <f t="shared" si="1"/>
        <v>0</v>
      </c>
      <c r="C34" t="s">
        <v>12</v>
      </c>
      <c r="E34" t="s">
        <v>44</v>
      </c>
      <c r="N34" s="2">
        <f t="shared" si="2"/>
        <v>0</v>
      </c>
      <c r="O34" s="2">
        <f t="shared" si="3"/>
        <v>0</v>
      </c>
      <c r="P34" s="2" t="e">
        <f>+VLOOKUP(HojaINSCRIPCION[[#This Row],[Categoría edad palista]],AUXHandicapEDAD[],2,FALSE)</f>
        <v>#N/A</v>
      </c>
      <c r="Q34" s="2" t="e">
        <f>+VLOOKUP(HojaINSCRIPCION[[#This Row],[Clasificación paracanoe/ paradragón]],AUXHandicapPARACANOE[],2,FALSE)</f>
        <v>#N/A</v>
      </c>
      <c r="R3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4" s="2">
        <f t="shared" si="4"/>
        <v>0</v>
      </c>
      <c r="V34" s="2" cm="1">
        <f t="array" ref="V34">+AUXCuotaCesión[Cuota por persona cesión]</f>
        <v>10</v>
      </c>
      <c r="W3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5" spans="1:23" s="42" customFormat="1" ht="15.75" thickBot="1" x14ac:dyDescent="0.3">
      <c r="A35" s="41">
        <f t="shared" si="0"/>
        <v>0</v>
      </c>
      <c r="B35" s="41">
        <f t="shared" si="1"/>
        <v>0</v>
      </c>
      <c r="C35" s="42" t="s">
        <v>12</v>
      </c>
      <c r="E35" s="42" t="s">
        <v>76</v>
      </c>
      <c r="N35" s="43">
        <f t="shared" si="2"/>
        <v>0</v>
      </c>
      <c r="O35" s="43">
        <f t="shared" si="3"/>
        <v>0</v>
      </c>
      <c r="P35" s="43" t="e">
        <f>+VLOOKUP(HojaINSCRIPCION[[#This Row],[Categoría edad palista]],AUXHandicapEDAD[],2,FALSE)</f>
        <v>#N/A</v>
      </c>
      <c r="Q35" s="43" t="e">
        <f>+VLOOKUP(HojaINSCRIPCION[[#This Row],[Clasificación paracanoe/ paradragón]],AUXHandicapPARACANOE[],2,FALSE)</f>
        <v>#N/A</v>
      </c>
      <c r="R35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5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5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5" s="43">
        <f t="shared" si="4"/>
        <v>0</v>
      </c>
      <c r="V35" s="43" cm="1">
        <f t="array" ref="V35">+AUXCuotaCesión[Cuota por persona cesión]</f>
        <v>10</v>
      </c>
      <c r="W35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6" spans="1:23" x14ac:dyDescent="0.25">
      <c r="A36" s="9">
        <f t="shared" si="0"/>
        <v>0</v>
      </c>
      <c r="B36" s="9">
        <f t="shared" si="1"/>
        <v>0</v>
      </c>
      <c r="C36" t="s">
        <v>19</v>
      </c>
      <c r="E36" t="s">
        <v>7</v>
      </c>
      <c r="N36" s="2">
        <f t="shared" si="2"/>
        <v>0</v>
      </c>
      <c r="O36" s="2">
        <f t="shared" si="3"/>
        <v>0</v>
      </c>
      <c r="P36" s="2" t="e">
        <f>+VLOOKUP(HojaINSCRIPCION[[#This Row],[Categoría edad palista]],AUXHandicapEDAD[],2,FALSE)</f>
        <v>#N/A</v>
      </c>
      <c r="Q36" s="2" t="e">
        <f>+VLOOKUP(HojaINSCRIPCION[[#This Row],[Clasificación paracanoe/ paradragón]],AUXHandicapPARACANOE[],2,FALSE)</f>
        <v>#N/A</v>
      </c>
      <c r="R36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36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3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6" s="2">
        <f t="shared" si="4"/>
        <v>0</v>
      </c>
      <c r="V36" s="2" cm="1">
        <f t="array" ref="V36">+AUXCuotaCesión[Cuota por persona cesión]</f>
        <v>10</v>
      </c>
      <c r="W3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7" spans="1:23" x14ac:dyDescent="0.25">
      <c r="A37" s="9">
        <f t="shared" si="0"/>
        <v>0</v>
      </c>
      <c r="B37" s="9">
        <f t="shared" si="1"/>
        <v>0</v>
      </c>
      <c r="C37" t="s">
        <v>19</v>
      </c>
      <c r="E37" t="s">
        <v>14</v>
      </c>
      <c r="N37" s="2">
        <f t="shared" si="2"/>
        <v>0</v>
      </c>
      <c r="O37" s="2">
        <f t="shared" si="3"/>
        <v>0</v>
      </c>
      <c r="P37" s="2" t="e">
        <f>+VLOOKUP(HojaINSCRIPCION[[#This Row],[Categoría edad palista]],AUXHandicapEDAD[],2,FALSE)</f>
        <v>#N/A</v>
      </c>
      <c r="Q37" s="2" t="e">
        <f>+VLOOKUP(HojaINSCRIPCION[[#This Row],[Clasificación paracanoe/ paradragón]],AUXHandicapPARACANOE[],2,FALSE)</f>
        <v>#N/A</v>
      </c>
      <c r="R37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37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3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7" s="2">
        <f t="shared" si="4"/>
        <v>0</v>
      </c>
      <c r="V37" s="2" cm="1">
        <f t="array" ref="V37">+AUXCuotaCesión[Cuota por persona cesión]</f>
        <v>10</v>
      </c>
      <c r="W3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8" spans="1:23" x14ac:dyDescent="0.25">
      <c r="A38" s="9">
        <f t="shared" si="0"/>
        <v>0</v>
      </c>
      <c r="B38" s="9">
        <f t="shared" si="1"/>
        <v>0</v>
      </c>
      <c r="C38" t="s">
        <v>19</v>
      </c>
      <c r="E38" t="s">
        <v>21</v>
      </c>
      <c r="N38" s="2">
        <f t="shared" si="2"/>
        <v>0</v>
      </c>
      <c r="O38" s="2">
        <f t="shared" si="3"/>
        <v>0</v>
      </c>
      <c r="P38" s="2" t="e">
        <f>+VLOOKUP(HojaINSCRIPCION[[#This Row],[Categoría edad palista]],AUXHandicapEDAD[],2,FALSE)</f>
        <v>#N/A</v>
      </c>
      <c r="Q38" s="2" t="e">
        <f>+VLOOKUP(HojaINSCRIPCION[[#This Row],[Clasificación paracanoe/ paradragón]],AUXHandicapPARACANOE[],2,FALSE)</f>
        <v>#N/A</v>
      </c>
      <c r="R3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8" s="2">
        <f t="shared" si="4"/>
        <v>0</v>
      </c>
      <c r="V38" s="2" cm="1">
        <f t="array" ref="V38">+AUXCuotaCesión[Cuota por persona cesión]</f>
        <v>10</v>
      </c>
      <c r="W3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9" spans="1:23" x14ac:dyDescent="0.25">
      <c r="A39" s="9">
        <f t="shared" si="0"/>
        <v>0</v>
      </c>
      <c r="B39" s="9">
        <f t="shared" si="1"/>
        <v>0</v>
      </c>
      <c r="C39" t="s">
        <v>19</v>
      </c>
      <c r="E39" t="s">
        <v>26</v>
      </c>
      <c r="N39" s="2">
        <f t="shared" si="2"/>
        <v>0</v>
      </c>
      <c r="O39" s="2">
        <f t="shared" si="3"/>
        <v>0</v>
      </c>
      <c r="P39" s="2" t="e">
        <f>+VLOOKUP(HojaINSCRIPCION[[#This Row],[Categoría edad palista]],AUXHandicapEDAD[],2,FALSE)</f>
        <v>#N/A</v>
      </c>
      <c r="Q39" s="2" t="e">
        <f>+VLOOKUP(HojaINSCRIPCION[[#This Row],[Clasificación paracanoe/ paradragón]],AUXHandicapPARACANOE[],2,FALSE)</f>
        <v>#N/A</v>
      </c>
      <c r="R3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3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39" s="2">
        <f t="shared" si="4"/>
        <v>0</v>
      </c>
      <c r="V39" s="2" cm="1">
        <f t="array" ref="V39">+AUXCuotaCesión[Cuota por persona cesión]</f>
        <v>10</v>
      </c>
      <c r="W3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0" spans="1:23" x14ac:dyDescent="0.25">
      <c r="A40" s="9">
        <f t="shared" si="0"/>
        <v>0</v>
      </c>
      <c r="B40" s="9">
        <f t="shared" si="1"/>
        <v>0</v>
      </c>
      <c r="C40" t="s">
        <v>19</v>
      </c>
      <c r="E40" t="s">
        <v>30</v>
      </c>
      <c r="N40" s="2">
        <f t="shared" si="2"/>
        <v>0</v>
      </c>
      <c r="O40" s="2">
        <f t="shared" si="3"/>
        <v>0</v>
      </c>
      <c r="P40" s="2" t="e">
        <f>+VLOOKUP(HojaINSCRIPCION[[#This Row],[Categoría edad palista]],AUXHandicapEDAD[],2,FALSE)</f>
        <v>#N/A</v>
      </c>
      <c r="Q40" s="2" t="e">
        <f>+VLOOKUP(HojaINSCRIPCION[[#This Row],[Clasificación paracanoe/ paradragón]],AUXHandicapPARACANOE[],2,FALSE)</f>
        <v>#N/A</v>
      </c>
      <c r="R4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0" s="2">
        <f t="shared" si="4"/>
        <v>0</v>
      </c>
      <c r="V40" s="2" cm="1">
        <f t="array" ref="V40">+AUXCuotaCesión[Cuota por persona cesión]</f>
        <v>10</v>
      </c>
      <c r="W4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1" spans="1:23" x14ac:dyDescent="0.25">
      <c r="A41" s="9">
        <f t="shared" si="0"/>
        <v>0</v>
      </c>
      <c r="B41" s="9">
        <f t="shared" si="1"/>
        <v>0</v>
      </c>
      <c r="C41" t="s">
        <v>19</v>
      </c>
      <c r="E41" t="s">
        <v>34</v>
      </c>
      <c r="N41" s="2">
        <f t="shared" si="2"/>
        <v>0</v>
      </c>
      <c r="O41" s="2">
        <f t="shared" si="3"/>
        <v>0</v>
      </c>
      <c r="P41" s="2" t="e">
        <f>+VLOOKUP(HojaINSCRIPCION[[#This Row],[Categoría edad palista]],AUXHandicapEDAD[],2,FALSE)</f>
        <v>#N/A</v>
      </c>
      <c r="Q41" s="2" t="e">
        <f>+VLOOKUP(HojaINSCRIPCION[[#This Row],[Clasificación paracanoe/ paradragón]],AUXHandicapPARACANOE[],2,FALSE)</f>
        <v>#N/A</v>
      </c>
      <c r="R4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1" s="2">
        <f t="shared" si="4"/>
        <v>0</v>
      </c>
      <c r="V41" s="2" cm="1">
        <f t="array" ref="V41">+AUXCuotaCesión[Cuota por persona cesión]</f>
        <v>10</v>
      </c>
      <c r="W4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2" spans="1:23" x14ac:dyDescent="0.25">
      <c r="A42" s="9">
        <f t="shared" si="0"/>
        <v>0</v>
      </c>
      <c r="B42" s="9">
        <f t="shared" si="1"/>
        <v>0</v>
      </c>
      <c r="C42" t="s">
        <v>19</v>
      </c>
      <c r="E42" t="s">
        <v>37</v>
      </c>
      <c r="N42" s="2">
        <f t="shared" si="2"/>
        <v>0</v>
      </c>
      <c r="O42" s="2">
        <f t="shared" si="3"/>
        <v>0</v>
      </c>
      <c r="P42" s="2" t="e">
        <f>+VLOOKUP(HojaINSCRIPCION[[#This Row],[Categoría edad palista]],AUXHandicapEDAD[],2,FALSE)</f>
        <v>#N/A</v>
      </c>
      <c r="Q42" s="2" t="e">
        <f>+VLOOKUP(HojaINSCRIPCION[[#This Row],[Clasificación paracanoe/ paradragón]],AUXHandicapPARACANOE[],2,FALSE)</f>
        <v>#N/A</v>
      </c>
      <c r="R4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2" s="2">
        <f t="shared" si="4"/>
        <v>0</v>
      </c>
      <c r="V42" s="2" cm="1">
        <f t="array" ref="V42">+AUXCuotaCesión[Cuota por persona cesión]</f>
        <v>10</v>
      </c>
      <c r="W4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3" spans="1:23" x14ac:dyDescent="0.25">
      <c r="A43" s="9">
        <f t="shared" si="0"/>
        <v>0</v>
      </c>
      <c r="B43" s="9">
        <f t="shared" si="1"/>
        <v>0</v>
      </c>
      <c r="C43" t="s">
        <v>19</v>
      </c>
      <c r="E43" t="s">
        <v>40</v>
      </c>
      <c r="N43" s="2">
        <f t="shared" si="2"/>
        <v>0</v>
      </c>
      <c r="O43" s="2">
        <f t="shared" si="3"/>
        <v>0</v>
      </c>
      <c r="P43" s="2" t="e">
        <f>+VLOOKUP(HojaINSCRIPCION[[#This Row],[Categoría edad palista]],AUXHandicapEDAD[],2,FALSE)</f>
        <v>#N/A</v>
      </c>
      <c r="Q43" s="2" t="e">
        <f>+VLOOKUP(HojaINSCRIPCION[[#This Row],[Clasificación paracanoe/ paradragón]],AUXHandicapPARACANOE[],2,FALSE)</f>
        <v>#N/A</v>
      </c>
      <c r="R4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3" s="2">
        <f t="shared" si="4"/>
        <v>0</v>
      </c>
      <c r="V43" s="2" cm="1">
        <f t="array" ref="V43">+AUXCuotaCesión[Cuota por persona cesión]</f>
        <v>10</v>
      </c>
      <c r="W4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4" spans="1:23" x14ac:dyDescent="0.25">
      <c r="A44" s="9">
        <f t="shared" ref="A44:A75" si="5">+$C$4</f>
        <v>0</v>
      </c>
      <c r="B44" s="9">
        <f t="shared" ref="B44:B75" si="6">+$C$5</f>
        <v>0</v>
      </c>
      <c r="C44" t="s">
        <v>19</v>
      </c>
      <c r="E44" t="s">
        <v>42</v>
      </c>
      <c r="N44" s="2">
        <f t="shared" ref="N44:N75" si="7">+$G$8</f>
        <v>0</v>
      </c>
      <c r="O44" s="2">
        <f t="shared" ref="O44:O75" si="8">+$G$9</f>
        <v>0</v>
      </c>
      <c r="P44" s="2" t="e">
        <f>+VLOOKUP(HojaINSCRIPCION[[#This Row],[Categoría edad palista]],AUXHandicapEDAD[],2,FALSE)</f>
        <v>#N/A</v>
      </c>
      <c r="Q44" s="2" t="e">
        <f>+VLOOKUP(HojaINSCRIPCION[[#This Row],[Clasificación paracanoe/ paradragón]],AUXHandicapPARACANOE[],2,FALSE)</f>
        <v>#N/A</v>
      </c>
      <c r="R4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4" s="2">
        <f t="shared" ref="U44:U75" si="9">+$G$8</f>
        <v>0</v>
      </c>
      <c r="V44" s="2" cm="1">
        <f t="array" ref="V44">+AUXCuotaCesión[Cuota por persona cesión]</f>
        <v>10</v>
      </c>
      <c r="W4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5" spans="1:23" x14ac:dyDescent="0.25">
      <c r="A45" s="9">
        <f t="shared" si="5"/>
        <v>0</v>
      </c>
      <c r="B45" s="9">
        <f t="shared" si="6"/>
        <v>0</v>
      </c>
      <c r="C45" t="s">
        <v>19</v>
      </c>
      <c r="E45" t="s">
        <v>43</v>
      </c>
      <c r="N45" s="2">
        <f t="shared" si="7"/>
        <v>0</v>
      </c>
      <c r="O45" s="2">
        <f t="shared" si="8"/>
        <v>0</v>
      </c>
      <c r="P45" s="2" t="e">
        <f>+VLOOKUP(HojaINSCRIPCION[[#This Row],[Categoría edad palista]],AUXHandicapEDAD[],2,FALSE)</f>
        <v>#N/A</v>
      </c>
      <c r="Q45" s="2" t="e">
        <f>+VLOOKUP(HojaINSCRIPCION[[#This Row],[Clasificación paracanoe/ paradragón]],AUXHandicapPARACANOE[],2,FALSE)</f>
        <v>#N/A</v>
      </c>
      <c r="R4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5" s="2">
        <f t="shared" si="9"/>
        <v>0</v>
      </c>
      <c r="V45" s="2" cm="1">
        <f t="array" ref="V45">+AUXCuotaCesión[Cuota por persona cesión]</f>
        <v>10</v>
      </c>
      <c r="W4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6" spans="1:23" x14ac:dyDescent="0.25">
      <c r="A46" s="9">
        <f t="shared" si="5"/>
        <v>0</v>
      </c>
      <c r="B46" s="9">
        <f t="shared" si="6"/>
        <v>0</v>
      </c>
      <c r="C46" t="s">
        <v>19</v>
      </c>
      <c r="E46" t="s">
        <v>44</v>
      </c>
      <c r="N46" s="2">
        <f t="shared" si="7"/>
        <v>0</v>
      </c>
      <c r="O46" s="2">
        <f t="shared" si="8"/>
        <v>0</v>
      </c>
      <c r="P46" s="2" t="e">
        <f>+VLOOKUP(HojaINSCRIPCION[[#This Row],[Categoría edad palista]],AUXHandicapEDAD[],2,FALSE)</f>
        <v>#N/A</v>
      </c>
      <c r="Q46" s="2" t="e">
        <f>+VLOOKUP(HojaINSCRIPCION[[#This Row],[Clasificación paracanoe/ paradragón]],AUXHandicapPARACANOE[],2,FALSE)</f>
        <v>#N/A</v>
      </c>
      <c r="R4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6" s="2">
        <f t="shared" si="9"/>
        <v>0</v>
      </c>
      <c r="V46" s="2" cm="1">
        <f t="array" ref="V46">+AUXCuotaCesión[Cuota por persona cesión]</f>
        <v>10</v>
      </c>
      <c r="W4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7" spans="1:23" s="42" customFormat="1" ht="15.75" thickBot="1" x14ac:dyDescent="0.3">
      <c r="A47" s="41">
        <f t="shared" si="5"/>
        <v>0</v>
      </c>
      <c r="B47" s="41">
        <f t="shared" si="6"/>
        <v>0</v>
      </c>
      <c r="C47" s="42" t="s">
        <v>19</v>
      </c>
      <c r="E47" s="42" t="s">
        <v>76</v>
      </c>
      <c r="N47" s="43">
        <f t="shared" si="7"/>
        <v>0</v>
      </c>
      <c r="O47" s="43">
        <f t="shared" si="8"/>
        <v>0</v>
      </c>
      <c r="P47" s="43" t="e">
        <f>+VLOOKUP(HojaINSCRIPCION[[#This Row],[Categoría edad palista]],AUXHandicapEDAD[],2,FALSE)</f>
        <v>#N/A</v>
      </c>
      <c r="Q47" s="43" t="e">
        <f>+VLOOKUP(HojaINSCRIPCION[[#This Row],[Clasificación paracanoe/ paradragón]],AUXHandicapPARACANOE[],2,FALSE)</f>
        <v>#N/A</v>
      </c>
      <c r="R47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7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47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7" s="43">
        <f t="shared" si="9"/>
        <v>0</v>
      </c>
      <c r="V47" s="43" cm="1">
        <f t="array" ref="V47">+AUXCuotaCesión[Cuota por persona cesión]</f>
        <v>10</v>
      </c>
      <c r="W47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8" spans="1:23" x14ac:dyDescent="0.25">
      <c r="A48" s="9">
        <f t="shared" si="5"/>
        <v>0</v>
      </c>
      <c r="B48" s="9">
        <f t="shared" si="6"/>
        <v>0</v>
      </c>
      <c r="C48" t="s">
        <v>24</v>
      </c>
      <c r="E48" t="s">
        <v>7</v>
      </c>
      <c r="N48" s="2">
        <f t="shared" si="7"/>
        <v>0</v>
      </c>
      <c r="O48" s="2">
        <f t="shared" si="8"/>
        <v>0</v>
      </c>
      <c r="P48" s="2" t="e">
        <f>+VLOOKUP(HojaINSCRIPCION[[#This Row],[Categoría edad palista]],AUXHandicapEDAD[],2,FALSE)</f>
        <v>#N/A</v>
      </c>
      <c r="Q48" s="2" t="e">
        <f>+VLOOKUP(HojaINSCRIPCION[[#This Row],[Clasificación paracanoe/ paradragón]],AUXHandicapPARACANOE[],2,FALSE)</f>
        <v>#N/A</v>
      </c>
      <c r="R48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48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4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8" s="2">
        <f t="shared" si="9"/>
        <v>0</v>
      </c>
      <c r="V48" s="2" cm="1">
        <f t="array" ref="V48">+AUXCuotaCesión[Cuota por persona cesión]</f>
        <v>10</v>
      </c>
      <c r="W4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9" spans="1:23" x14ac:dyDescent="0.25">
      <c r="A49" s="9">
        <f t="shared" si="5"/>
        <v>0</v>
      </c>
      <c r="B49" s="9">
        <f t="shared" si="6"/>
        <v>0</v>
      </c>
      <c r="C49" t="s">
        <v>24</v>
      </c>
      <c r="E49" t="s">
        <v>14</v>
      </c>
      <c r="N49" s="2">
        <f t="shared" si="7"/>
        <v>0</v>
      </c>
      <c r="O49" s="2">
        <f t="shared" si="8"/>
        <v>0</v>
      </c>
      <c r="P49" s="2" t="e">
        <f>+VLOOKUP(HojaINSCRIPCION[[#This Row],[Categoría edad palista]],AUXHandicapEDAD[],2,FALSE)</f>
        <v>#N/A</v>
      </c>
      <c r="Q49" s="2" t="e">
        <f>+VLOOKUP(HojaINSCRIPCION[[#This Row],[Clasificación paracanoe/ paradragón]],AUXHandicapPARACANOE[],2,FALSE)</f>
        <v>#N/A</v>
      </c>
      <c r="R49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49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4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49" s="2">
        <f t="shared" si="9"/>
        <v>0</v>
      </c>
      <c r="V49" s="2" cm="1">
        <f t="array" ref="V49">+AUXCuotaCesión[Cuota por persona cesión]</f>
        <v>10</v>
      </c>
      <c r="W4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0" spans="1:23" x14ac:dyDescent="0.25">
      <c r="A50" s="9">
        <f t="shared" si="5"/>
        <v>0</v>
      </c>
      <c r="B50" s="9">
        <f t="shared" si="6"/>
        <v>0</v>
      </c>
      <c r="C50" t="s">
        <v>24</v>
      </c>
      <c r="E50" t="s">
        <v>21</v>
      </c>
      <c r="N50" s="2">
        <f t="shared" si="7"/>
        <v>0</v>
      </c>
      <c r="O50" s="2">
        <f t="shared" si="8"/>
        <v>0</v>
      </c>
      <c r="P50" s="2" t="e">
        <f>+VLOOKUP(HojaINSCRIPCION[[#This Row],[Categoría edad palista]],AUXHandicapEDAD[],2,FALSE)</f>
        <v>#N/A</v>
      </c>
      <c r="Q50" s="2" t="e">
        <f>+VLOOKUP(HojaINSCRIPCION[[#This Row],[Clasificación paracanoe/ paradragón]],AUXHandicapPARACANOE[],2,FALSE)</f>
        <v>#N/A</v>
      </c>
      <c r="R5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0" s="2">
        <f t="shared" si="9"/>
        <v>0</v>
      </c>
      <c r="V50" s="2" cm="1">
        <f t="array" ref="V50">+AUXCuotaCesión[Cuota por persona cesión]</f>
        <v>10</v>
      </c>
      <c r="W5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1" spans="1:23" x14ac:dyDescent="0.25">
      <c r="A51" s="9">
        <f t="shared" si="5"/>
        <v>0</v>
      </c>
      <c r="B51" s="9">
        <f t="shared" si="6"/>
        <v>0</v>
      </c>
      <c r="C51" t="s">
        <v>24</v>
      </c>
      <c r="E51" t="s">
        <v>26</v>
      </c>
      <c r="N51" s="2">
        <f t="shared" si="7"/>
        <v>0</v>
      </c>
      <c r="O51" s="2">
        <f t="shared" si="8"/>
        <v>0</v>
      </c>
      <c r="P51" s="2" t="e">
        <f>+VLOOKUP(HojaINSCRIPCION[[#This Row],[Categoría edad palista]],AUXHandicapEDAD[],2,FALSE)</f>
        <v>#N/A</v>
      </c>
      <c r="Q51" s="2" t="e">
        <f>+VLOOKUP(HojaINSCRIPCION[[#This Row],[Clasificación paracanoe/ paradragón]],AUXHandicapPARACANOE[],2,FALSE)</f>
        <v>#N/A</v>
      </c>
      <c r="R5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1" s="2">
        <f t="shared" si="9"/>
        <v>0</v>
      </c>
      <c r="V51" s="2" cm="1">
        <f t="array" ref="V51">+AUXCuotaCesión[Cuota por persona cesión]</f>
        <v>10</v>
      </c>
      <c r="W5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2" spans="1:23" x14ac:dyDescent="0.25">
      <c r="A52" s="9">
        <f t="shared" si="5"/>
        <v>0</v>
      </c>
      <c r="B52" s="9">
        <f t="shared" si="6"/>
        <v>0</v>
      </c>
      <c r="C52" t="s">
        <v>24</v>
      </c>
      <c r="E52" t="s">
        <v>30</v>
      </c>
      <c r="N52" s="2">
        <f t="shared" si="7"/>
        <v>0</v>
      </c>
      <c r="O52" s="2">
        <f t="shared" si="8"/>
        <v>0</v>
      </c>
      <c r="P52" s="2" t="e">
        <f>+VLOOKUP(HojaINSCRIPCION[[#This Row],[Categoría edad palista]],AUXHandicapEDAD[],2,FALSE)</f>
        <v>#N/A</v>
      </c>
      <c r="Q52" s="2" t="e">
        <f>+VLOOKUP(HojaINSCRIPCION[[#This Row],[Clasificación paracanoe/ paradragón]],AUXHandicapPARACANOE[],2,FALSE)</f>
        <v>#N/A</v>
      </c>
      <c r="R5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2" s="2">
        <f t="shared" si="9"/>
        <v>0</v>
      </c>
      <c r="V52" s="2" cm="1">
        <f t="array" ref="V52">+AUXCuotaCesión[Cuota por persona cesión]</f>
        <v>10</v>
      </c>
      <c r="W5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3" spans="1:23" x14ac:dyDescent="0.25">
      <c r="A53" s="9">
        <f t="shared" si="5"/>
        <v>0</v>
      </c>
      <c r="B53" s="9">
        <f t="shared" si="6"/>
        <v>0</v>
      </c>
      <c r="C53" t="s">
        <v>24</v>
      </c>
      <c r="E53" t="s">
        <v>34</v>
      </c>
      <c r="N53" s="2">
        <f t="shared" si="7"/>
        <v>0</v>
      </c>
      <c r="O53" s="2">
        <f t="shared" si="8"/>
        <v>0</v>
      </c>
      <c r="P53" s="2" t="e">
        <f>+VLOOKUP(HojaINSCRIPCION[[#This Row],[Categoría edad palista]],AUXHandicapEDAD[],2,FALSE)</f>
        <v>#N/A</v>
      </c>
      <c r="Q53" s="2" t="e">
        <f>+VLOOKUP(HojaINSCRIPCION[[#This Row],[Clasificación paracanoe/ paradragón]],AUXHandicapPARACANOE[],2,FALSE)</f>
        <v>#N/A</v>
      </c>
      <c r="R5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3" s="2">
        <f t="shared" si="9"/>
        <v>0</v>
      </c>
      <c r="V53" s="2" cm="1">
        <f t="array" ref="V53">+AUXCuotaCesión[Cuota por persona cesión]</f>
        <v>10</v>
      </c>
      <c r="W5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4" spans="1:23" x14ac:dyDescent="0.25">
      <c r="A54" s="9">
        <f t="shared" si="5"/>
        <v>0</v>
      </c>
      <c r="B54" s="9">
        <f t="shared" si="6"/>
        <v>0</v>
      </c>
      <c r="C54" t="s">
        <v>24</v>
      </c>
      <c r="E54" t="s">
        <v>37</v>
      </c>
      <c r="N54" s="2">
        <f t="shared" si="7"/>
        <v>0</v>
      </c>
      <c r="O54" s="2">
        <f t="shared" si="8"/>
        <v>0</v>
      </c>
      <c r="P54" s="2" t="e">
        <f>+VLOOKUP(HojaINSCRIPCION[[#This Row],[Categoría edad palista]],AUXHandicapEDAD[],2,FALSE)</f>
        <v>#N/A</v>
      </c>
      <c r="Q54" s="2" t="e">
        <f>+VLOOKUP(HojaINSCRIPCION[[#This Row],[Clasificación paracanoe/ paradragón]],AUXHandicapPARACANOE[],2,FALSE)</f>
        <v>#N/A</v>
      </c>
      <c r="R5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4" s="2">
        <f t="shared" si="9"/>
        <v>0</v>
      </c>
      <c r="V54" s="2" cm="1">
        <f t="array" ref="V54">+AUXCuotaCesión[Cuota por persona cesión]</f>
        <v>10</v>
      </c>
      <c r="W5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5" spans="1:23" x14ac:dyDescent="0.25">
      <c r="A55" s="9">
        <f t="shared" si="5"/>
        <v>0</v>
      </c>
      <c r="B55" s="9">
        <f t="shared" si="6"/>
        <v>0</v>
      </c>
      <c r="C55" t="s">
        <v>24</v>
      </c>
      <c r="E55" t="s">
        <v>40</v>
      </c>
      <c r="N55" s="2">
        <f t="shared" si="7"/>
        <v>0</v>
      </c>
      <c r="O55" s="2">
        <f t="shared" si="8"/>
        <v>0</v>
      </c>
      <c r="P55" s="2" t="e">
        <f>+VLOOKUP(HojaINSCRIPCION[[#This Row],[Categoría edad palista]],AUXHandicapEDAD[],2,FALSE)</f>
        <v>#N/A</v>
      </c>
      <c r="Q55" s="2" t="e">
        <f>+VLOOKUP(HojaINSCRIPCION[[#This Row],[Clasificación paracanoe/ paradragón]],AUXHandicapPARACANOE[],2,FALSE)</f>
        <v>#N/A</v>
      </c>
      <c r="R5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5" s="2">
        <f t="shared" si="9"/>
        <v>0</v>
      </c>
      <c r="V55" s="2" cm="1">
        <f t="array" ref="V55">+AUXCuotaCesión[Cuota por persona cesión]</f>
        <v>10</v>
      </c>
      <c r="W5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6" spans="1:23" x14ac:dyDescent="0.25">
      <c r="A56" s="9">
        <f t="shared" si="5"/>
        <v>0</v>
      </c>
      <c r="B56" s="9">
        <f t="shared" si="6"/>
        <v>0</v>
      </c>
      <c r="C56" t="s">
        <v>24</v>
      </c>
      <c r="E56" t="s">
        <v>42</v>
      </c>
      <c r="N56" s="2">
        <f t="shared" si="7"/>
        <v>0</v>
      </c>
      <c r="O56" s="2">
        <f t="shared" si="8"/>
        <v>0</v>
      </c>
      <c r="P56" s="2" t="e">
        <f>+VLOOKUP(HojaINSCRIPCION[[#This Row],[Categoría edad palista]],AUXHandicapEDAD[],2,FALSE)</f>
        <v>#N/A</v>
      </c>
      <c r="Q56" s="2" t="e">
        <f>+VLOOKUP(HojaINSCRIPCION[[#This Row],[Clasificación paracanoe/ paradragón]],AUXHandicapPARACANOE[],2,FALSE)</f>
        <v>#N/A</v>
      </c>
      <c r="R5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6" s="2">
        <f t="shared" si="9"/>
        <v>0</v>
      </c>
      <c r="V56" s="2" cm="1">
        <f t="array" ref="V56">+AUXCuotaCesión[Cuota por persona cesión]</f>
        <v>10</v>
      </c>
      <c r="W5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7" spans="1:23" x14ac:dyDescent="0.25">
      <c r="A57" s="9">
        <f t="shared" si="5"/>
        <v>0</v>
      </c>
      <c r="B57" s="9">
        <f t="shared" si="6"/>
        <v>0</v>
      </c>
      <c r="C57" t="s">
        <v>24</v>
      </c>
      <c r="E57" t="s">
        <v>43</v>
      </c>
      <c r="N57" s="2">
        <f t="shared" si="7"/>
        <v>0</v>
      </c>
      <c r="O57" s="2">
        <f t="shared" si="8"/>
        <v>0</v>
      </c>
      <c r="P57" s="2" t="e">
        <f>+VLOOKUP(HojaINSCRIPCION[[#This Row],[Categoría edad palista]],AUXHandicapEDAD[],2,FALSE)</f>
        <v>#N/A</v>
      </c>
      <c r="Q57" s="2" t="e">
        <f>+VLOOKUP(HojaINSCRIPCION[[#This Row],[Clasificación paracanoe/ paradragón]],AUXHandicapPARACANOE[],2,FALSE)</f>
        <v>#N/A</v>
      </c>
      <c r="R5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7" s="2">
        <f t="shared" si="9"/>
        <v>0</v>
      </c>
      <c r="V57" s="2" cm="1">
        <f t="array" ref="V57">+AUXCuotaCesión[Cuota por persona cesión]</f>
        <v>10</v>
      </c>
      <c r="W5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8" spans="1:23" x14ac:dyDescent="0.25">
      <c r="A58" s="9">
        <f t="shared" si="5"/>
        <v>0</v>
      </c>
      <c r="B58" s="9">
        <f t="shared" si="6"/>
        <v>0</v>
      </c>
      <c r="C58" t="s">
        <v>24</v>
      </c>
      <c r="E58" t="s">
        <v>44</v>
      </c>
      <c r="N58" s="2">
        <f t="shared" si="7"/>
        <v>0</v>
      </c>
      <c r="O58" s="2">
        <f t="shared" si="8"/>
        <v>0</v>
      </c>
      <c r="P58" s="2" t="e">
        <f>+VLOOKUP(HojaINSCRIPCION[[#This Row],[Categoría edad palista]],AUXHandicapEDAD[],2,FALSE)</f>
        <v>#N/A</v>
      </c>
      <c r="Q58" s="2" t="e">
        <f>+VLOOKUP(HojaINSCRIPCION[[#This Row],[Clasificación paracanoe/ paradragón]],AUXHandicapPARACANOE[],2,FALSE)</f>
        <v>#N/A</v>
      </c>
      <c r="R5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8" s="2">
        <f t="shared" si="9"/>
        <v>0</v>
      </c>
      <c r="V58" s="2" cm="1">
        <f t="array" ref="V58">+AUXCuotaCesión[Cuota por persona cesión]</f>
        <v>10</v>
      </c>
      <c r="W5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9" spans="1:23" s="42" customFormat="1" ht="15.75" thickBot="1" x14ac:dyDescent="0.3">
      <c r="A59" s="41">
        <f t="shared" si="5"/>
        <v>0</v>
      </c>
      <c r="B59" s="41">
        <f t="shared" si="6"/>
        <v>0</v>
      </c>
      <c r="C59" s="42" t="s">
        <v>24</v>
      </c>
      <c r="E59" s="42" t="s">
        <v>76</v>
      </c>
      <c r="N59" s="43">
        <f t="shared" si="7"/>
        <v>0</v>
      </c>
      <c r="O59" s="43">
        <f t="shared" si="8"/>
        <v>0</v>
      </c>
      <c r="P59" s="43" t="e">
        <f>+VLOOKUP(HojaINSCRIPCION[[#This Row],[Categoría edad palista]],AUXHandicapEDAD[],2,FALSE)</f>
        <v>#N/A</v>
      </c>
      <c r="Q59" s="43" t="e">
        <f>+VLOOKUP(HojaINSCRIPCION[[#This Row],[Clasificación paracanoe/ paradragón]],AUXHandicapPARACANOE[],2,FALSE)</f>
        <v>#N/A</v>
      </c>
      <c r="R59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9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59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59" s="43">
        <f t="shared" si="9"/>
        <v>0</v>
      </c>
      <c r="V59" s="43" cm="1">
        <f t="array" ref="V59">+AUXCuotaCesión[Cuota por persona cesión]</f>
        <v>10</v>
      </c>
      <c r="W59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0" spans="1:23" x14ac:dyDescent="0.25">
      <c r="A60" s="9">
        <f t="shared" si="5"/>
        <v>0</v>
      </c>
      <c r="B60" s="9">
        <f t="shared" si="6"/>
        <v>0</v>
      </c>
      <c r="C60" t="s">
        <v>29</v>
      </c>
      <c r="E60" t="s">
        <v>7</v>
      </c>
      <c r="N60" s="2">
        <f t="shared" si="7"/>
        <v>0</v>
      </c>
      <c r="O60" s="2">
        <f t="shared" si="8"/>
        <v>0</v>
      </c>
      <c r="P60" s="2" t="e">
        <f>+VLOOKUP(HojaINSCRIPCION[[#This Row],[Categoría edad palista]],AUXHandicapEDAD[],2,FALSE)</f>
        <v>#N/A</v>
      </c>
      <c r="Q60" s="2" t="e">
        <f>+VLOOKUP(HojaINSCRIPCION[[#This Row],[Clasificación paracanoe/ paradragón]],AUXHandicapPARACANOE[],2,FALSE)</f>
        <v>#N/A</v>
      </c>
      <c r="R60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60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6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0" s="2">
        <f t="shared" si="9"/>
        <v>0</v>
      </c>
      <c r="V60" s="2" cm="1">
        <f t="array" ref="V60">+AUXCuotaCesión[Cuota por persona cesión]</f>
        <v>10</v>
      </c>
      <c r="W6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1" spans="1:23" x14ac:dyDescent="0.25">
      <c r="A61" s="9">
        <f t="shared" si="5"/>
        <v>0</v>
      </c>
      <c r="B61" s="9">
        <f t="shared" si="6"/>
        <v>0</v>
      </c>
      <c r="C61" t="s">
        <v>29</v>
      </c>
      <c r="E61" t="s">
        <v>14</v>
      </c>
      <c r="N61" s="2">
        <f t="shared" si="7"/>
        <v>0</v>
      </c>
      <c r="O61" s="2">
        <f t="shared" si="8"/>
        <v>0</v>
      </c>
      <c r="P61" s="2" t="e">
        <f>+VLOOKUP(HojaINSCRIPCION[[#This Row],[Categoría edad palista]],AUXHandicapEDAD[],2,FALSE)</f>
        <v>#N/A</v>
      </c>
      <c r="Q61" s="2" t="e">
        <f>+VLOOKUP(HojaINSCRIPCION[[#This Row],[Clasificación paracanoe/ paradragón]],AUXHandicapPARACANOE[],2,FALSE)</f>
        <v>#N/A</v>
      </c>
      <c r="R61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61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6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1" s="2">
        <f t="shared" si="9"/>
        <v>0</v>
      </c>
      <c r="V61" s="2" cm="1">
        <f t="array" ref="V61">+AUXCuotaCesión[Cuota por persona cesión]</f>
        <v>10</v>
      </c>
      <c r="W6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2" spans="1:23" x14ac:dyDescent="0.25">
      <c r="A62" s="9">
        <f t="shared" si="5"/>
        <v>0</v>
      </c>
      <c r="B62" s="9">
        <f t="shared" si="6"/>
        <v>0</v>
      </c>
      <c r="C62" t="s">
        <v>29</v>
      </c>
      <c r="E62" t="s">
        <v>21</v>
      </c>
      <c r="N62" s="2">
        <f t="shared" si="7"/>
        <v>0</v>
      </c>
      <c r="O62" s="2">
        <f t="shared" si="8"/>
        <v>0</v>
      </c>
      <c r="P62" s="2" t="e">
        <f>+VLOOKUP(HojaINSCRIPCION[[#This Row],[Categoría edad palista]],AUXHandicapEDAD[],2,FALSE)</f>
        <v>#N/A</v>
      </c>
      <c r="Q62" s="2" t="e">
        <f>+VLOOKUP(HojaINSCRIPCION[[#This Row],[Clasificación paracanoe/ paradragón]],AUXHandicapPARACANOE[],2,FALSE)</f>
        <v>#N/A</v>
      </c>
      <c r="R6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2" s="2">
        <f t="shared" si="9"/>
        <v>0</v>
      </c>
      <c r="V62" s="2" cm="1">
        <f t="array" ref="V62">+AUXCuotaCesión[Cuota por persona cesión]</f>
        <v>10</v>
      </c>
      <c r="W6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3" spans="1:23" x14ac:dyDescent="0.25">
      <c r="A63" s="9">
        <f t="shared" si="5"/>
        <v>0</v>
      </c>
      <c r="B63" s="9">
        <f t="shared" si="6"/>
        <v>0</v>
      </c>
      <c r="C63" t="s">
        <v>29</v>
      </c>
      <c r="E63" t="s">
        <v>26</v>
      </c>
      <c r="N63" s="2">
        <f t="shared" si="7"/>
        <v>0</v>
      </c>
      <c r="O63" s="2">
        <f t="shared" si="8"/>
        <v>0</v>
      </c>
      <c r="P63" s="2" t="e">
        <f>+VLOOKUP(HojaINSCRIPCION[[#This Row],[Categoría edad palista]],AUXHandicapEDAD[],2,FALSE)</f>
        <v>#N/A</v>
      </c>
      <c r="Q63" s="2" t="e">
        <f>+VLOOKUP(HojaINSCRIPCION[[#This Row],[Clasificación paracanoe/ paradragón]],AUXHandicapPARACANOE[],2,FALSE)</f>
        <v>#N/A</v>
      </c>
      <c r="R6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3" s="2">
        <f t="shared" si="9"/>
        <v>0</v>
      </c>
      <c r="V63" s="2" cm="1">
        <f t="array" ref="V63">+AUXCuotaCesión[Cuota por persona cesión]</f>
        <v>10</v>
      </c>
      <c r="W6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4" spans="1:23" x14ac:dyDescent="0.25">
      <c r="A64" s="9">
        <f t="shared" si="5"/>
        <v>0</v>
      </c>
      <c r="B64" s="9">
        <f t="shared" si="6"/>
        <v>0</v>
      </c>
      <c r="C64" t="s">
        <v>29</v>
      </c>
      <c r="E64" t="s">
        <v>30</v>
      </c>
      <c r="N64" s="2">
        <f t="shared" si="7"/>
        <v>0</v>
      </c>
      <c r="O64" s="2">
        <f t="shared" si="8"/>
        <v>0</v>
      </c>
      <c r="P64" s="2" t="e">
        <f>+VLOOKUP(HojaINSCRIPCION[[#This Row],[Categoría edad palista]],AUXHandicapEDAD[],2,FALSE)</f>
        <v>#N/A</v>
      </c>
      <c r="Q64" s="2" t="e">
        <f>+VLOOKUP(HojaINSCRIPCION[[#This Row],[Clasificación paracanoe/ paradragón]],AUXHandicapPARACANOE[],2,FALSE)</f>
        <v>#N/A</v>
      </c>
      <c r="R6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4" s="2">
        <f t="shared" si="9"/>
        <v>0</v>
      </c>
      <c r="V64" s="2" cm="1">
        <f t="array" ref="V64">+AUXCuotaCesión[Cuota por persona cesión]</f>
        <v>10</v>
      </c>
      <c r="W6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5" spans="1:23" x14ac:dyDescent="0.25">
      <c r="A65" s="9">
        <f t="shared" si="5"/>
        <v>0</v>
      </c>
      <c r="B65" s="9">
        <f t="shared" si="6"/>
        <v>0</v>
      </c>
      <c r="C65" t="s">
        <v>29</v>
      </c>
      <c r="E65" t="s">
        <v>34</v>
      </c>
      <c r="N65" s="2">
        <f t="shared" si="7"/>
        <v>0</v>
      </c>
      <c r="O65" s="2">
        <f t="shared" si="8"/>
        <v>0</v>
      </c>
      <c r="P65" s="2" t="e">
        <f>+VLOOKUP(HojaINSCRIPCION[[#This Row],[Categoría edad palista]],AUXHandicapEDAD[],2,FALSE)</f>
        <v>#N/A</v>
      </c>
      <c r="Q65" s="2" t="e">
        <f>+VLOOKUP(HojaINSCRIPCION[[#This Row],[Clasificación paracanoe/ paradragón]],AUXHandicapPARACANOE[],2,FALSE)</f>
        <v>#N/A</v>
      </c>
      <c r="R6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5" s="2">
        <f t="shared" si="9"/>
        <v>0</v>
      </c>
      <c r="V65" s="2" cm="1">
        <f t="array" ref="V65">+AUXCuotaCesión[Cuota por persona cesión]</f>
        <v>10</v>
      </c>
      <c r="W6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6" spans="1:23" x14ac:dyDescent="0.25">
      <c r="A66" s="9">
        <f t="shared" si="5"/>
        <v>0</v>
      </c>
      <c r="B66" s="9">
        <f t="shared" si="6"/>
        <v>0</v>
      </c>
      <c r="C66" t="s">
        <v>29</v>
      </c>
      <c r="E66" t="s">
        <v>37</v>
      </c>
      <c r="N66" s="2">
        <f t="shared" si="7"/>
        <v>0</v>
      </c>
      <c r="O66" s="2">
        <f t="shared" si="8"/>
        <v>0</v>
      </c>
      <c r="P66" s="2" t="e">
        <f>+VLOOKUP(HojaINSCRIPCION[[#This Row],[Categoría edad palista]],AUXHandicapEDAD[],2,FALSE)</f>
        <v>#N/A</v>
      </c>
      <c r="Q66" s="2" t="e">
        <f>+VLOOKUP(HojaINSCRIPCION[[#This Row],[Clasificación paracanoe/ paradragón]],AUXHandicapPARACANOE[],2,FALSE)</f>
        <v>#N/A</v>
      </c>
      <c r="R6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6" s="2">
        <f t="shared" si="9"/>
        <v>0</v>
      </c>
      <c r="V66" s="2" cm="1">
        <f t="array" ref="V66">+AUXCuotaCesión[Cuota por persona cesión]</f>
        <v>10</v>
      </c>
      <c r="W6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7" spans="1:23" x14ac:dyDescent="0.25">
      <c r="A67" s="9">
        <f t="shared" si="5"/>
        <v>0</v>
      </c>
      <c r="B67" s="9">
        <f t="shared" si="6"/>
        <v>0</v>
      </c>
      <c r="C67" t="s">
        <v>29</v>
      </c>
      <c r="E67" t="s">
        <v>40</v>
      </c>
      <c r="N67" s="2">
        <f t="shared" si="7"/>
        <v>0</v>
      </c>
      <c r="O67" s="2">
        <f t="shared" si="8"/>
        <v>0</v>
      </c>
      <c r="P67" s="2" t="e">
        <f>+VLOOKUP(HojaINSCRIPCION[[#This Row],[Categoría edad palista]],AUXHandicapEDAD[],2,FALSE)</f>
        <v>#N/A</v>
      </c>
      <c r="Q67" s="2" t="e">
        <f>+VLOOKUP(HojaINSCRIPCION[[#This Row],[Clasificación paracanoe/ paradragón]],AUXHandicapPARACANOE[],2,FALSE)</f>
        <v>#N/A</v>
      </c>
      <c r="R6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7" s="2">
        <f t="shared" si="9"/>
        <v>0</v>
      </c>
      <c r="V67" s="2" cm="1">
        <f t="array" ref="V67">+AUXCuotaCesión[Cuota por persona cesión]</f>
        <v>10</v>
      </c>
      <c r="W6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8" spans="1:23" x14ac:dyDescent="0.25">
      <c r="A68" s="9">
        <f t="shared" si="5"/>
        <v>0</v>
      </c>
      <c r="B68" s="9">
        <f t="shared" si="6"/>
        <v>0</v>
      </c>
      <c r="C68" t="s">
        <v>29</v>
      </c>
      <c r="E68" t="s">
        <v>42</v>
      </c>
      <c r="N68" s="2">
        <f t="shared" si="7"/>
        <v>0</v>
      </c>
      <c r="O68" s="2">
        <f t="shared" si="8"/>
        <v>0</v>
      </c>
      <c r="P68" s="2" t="e">
        <f>+VLOOKUP(HojaINSCRIPCION[[#This Row],[Categoría edad palista]],AUXHandicapEDAD[],2,FALSE)</f>
        <v>#N/A</v>
      </c>
      <c r="Q68" s="2" t="e">
        <f>+VLOOKUP(HojaINSCRIPCION[[#This Row],[Clasificación paracanoe/ paradragón]],AUXHandicapPARACANOE[],2,FALSE)</f>
        <v>#N/A</v>
      </c>
      <c r="R6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8" s="2">
        <f t="shared" si="9"/>
        <v>0</v>
      </c>
      <c r="V68" s="2" cm="1">
        <f t="array" ref="V68">+AUXCuotaCesión[Cuota por persona cesión]</f>
        <v>10</v>
      </c>
      <c r="W6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9" spans="1:23" x14ac:dyDescent="0.25">
      <c r="A69" s="9">
        <f t="shared" si="5"/>
        <v>0</v>
      </c>
      <c r="B69" s="9">
        <f t="shared" si="6"/>
        <v>0</v>
      </c>
      <c r="C69" t="s">
        <v>29</v>
      </c>
      <c r="E69" t="s">
        <v>43</v>
      </c>
      <c r="N69" s="2">
        <f t="shared" si="7"/>
        <v>0</v>
      </c>
      <c r="O69" s="2">
        <f t="shared" si="8"/>
        <v>0</v>
      </c>
      <c r="P69" s="2" t="e">
        <f>+VLOOKUP(HojaINSCRIPCION[[#This Row],[Categoría edad palista]],AUXHandicapEDAD[],2,FALSE)</f>
        <v>#N/A</v>
      </c>
      <c r="Q69" s="2" t="e">
        <f>+VLOOKUP(HojaINSCRIPCION[[#This Row],[Clasificación paracanoe/ paradragón]],AUXHandicapPARACANOE[],2,FALSE)</f>
        <v>#N/A</v>
      </c>
      <c r="R6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6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69" s="2">
        <f t="shared" si="9"/>
        <v>0</v>
      </c>
      <c r="V69" s="2" cm="1">
        <f t="array" ref="V69">+AUXCuotaCesión[Cuota por persona cesión]</f>
        <v>10</v>
      </c>
      <c r="W6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0" spans="1:23" x14ac:dyDescent="0.25">
      <c r="A70" s="9">
        <f t="shared" si="5"/>
        <v>0</v>
      </c>
      <c r="B70" s="9">
        <f t="shared" si="6"/>
        <v>0</v>
      </c>
      <c r="C70" t="s">
        <v>29</v>
      </c>
      <c r="E70" t="s">
        <v>44</v>
      </c>
      <c r="N70" s="2">
        <f t="shared" si="7"/>
        <v>0</v>
      </c>
      <c r="O70" s="2">
        <f t="shared" si="8"/>
        <v>0</v>
      </c>
      <c r="P70" s="2" t="e">
        <f>+VLOOKUP(HojaINSCRIPCION[[#This Row],[Categoría edad palista]],AUXHandicapEDAD[],2,FALSE)</f>
        <v>#N/A</v>
      </c>
      <c r="Q70" s="2" t="e">
        <f>+VLOOKUP(HojaINSCRIPCION[[#This Row],[Clasificación paracanoe/ paradragón]],AUXHandicapPARACANOE[],2,FALSE)</f>
        <v>#N/A</v>
      </c>
      <c r="R7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0" s="2">
        <f t="shared" si="9"/>
        <v>0</v>
      </c>
      <c r="V70" s="2" cm="1">
        <f t="array" ref="V70">+AUXCuotaCesión[Cuota por persona cesión]</f>
        <v>10</v>
      </c>
      <c r="W7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1" spans="1:23" s="42" customFormat="1" ht="15.75" thickBot="1" x14ac:dyDescent="0.3">
      <c r="A71" s="41">
        <f t="shared" si="5"/>
        <v>0</v>
      </c>
      <c r="B71" s="41">
        <f t="shared" si="6"/>
        <v>0</v>
      </c>
      <c r="C71" s="42" t="s">
        <v>29</v>
      </c>
      <c r="E71" s="42" t="s">
        <v>76</v>
      </c>
      <c r="N71" s="43">
        <f t="shared" si="7"/>
        <v>0</v>
      </c>
      <c r="O71" s="43">
        <f t="shared" si="8"/>
        <v>0</v>
      </c>
      <c r="P71" s="43" t="e">
        <f>+VLOOKUP(HojaINSCRIPCION[[#This Row],[Categoría edad palista]],AUXHandicapEDAD[],2,FALSE)</f>
        <v>#N/A</v>
      </c>
      <c r="Q71" s="43" t="e">
        <f>+VLOOKUP(HojaINSCRIPCION[[#This Row],[Clasificación paracanoe/ paradragón]],AUXHandicapPARACANOE[],2,FALSE)</f>
        <v>#N/A</v>
      </c>
      <c r="R71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1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1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1" s="43">
        <f t="shared" si="9"/>
        <v>0</v>
      </c>
      <c r="V71" s="43" cm="1">
        <f t="array" ref="V71">+AUXCuotaCesión[Cuota por persona cesión]</f>
        <v>10</v>
      </c>
      <c r="W71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2" spans="1:23" x14ac:dyDescent="0.25">
      <c r="A72" s="9">
        <f t="shared" si="5"/>
        <v>0</v>
      </c>
      <c r="B72" s="9">
        <f t="shared" si="6"/>
        <v>0</v>
      </c>
      <c r="C72" t="s">
        <v>33</v>
      </c>
      <c r="E72" t="s">
        <v>7</v>
      </c>
      <c r="N72" s="2">
        <f t="shared" si="7"/>
        <v>0</v>
      </c>
      <c r="O72" s="2">
        <f t="shared" si="8"/>
        <v>0</v>
      </c>
      <c r="P72" s="2" t="e">
        <f>+VLOOKUP(HojaINSCRIPCION[[#This Row],[Categoría edad palista]],AUXHandicapEDAD[],2,FALSE)</f>
        <v>#N/A</v>
      </c>
      <c r="Q72" s="2" t="e">
        <f>+VLOOKUP(HojaINSCRIPCION[[#This Row],[Clasificación paracanoe/ paradragón]],AUXHandicapPARACANOE[],2,FALSE)</f>
        <v>#N/A</v>
      </c>
      <c r="R72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72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7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2" s="2">
        <f t="shared" si="9"/>
        <v>0</v>
      </c>
      <c r="V72" s="2" cm="1">
        <f t="array" ref="V72">+AUXCuotaCesión[Cuota por persona cesión]</f>
        <v>10</v>
      </c>
      <c r="W7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3" spans="1:23" x14ac:dyDescent="0.25">
      <c r="A73" s="9">
        <f t="shared" si="5"/>
        <v>0</v>
      </c>
      <c r="B73" s="9">
        <f t="shared" si="6"/>
        <v>0</v>
      </c>
      <c r="C73" t="s">
        <v>33</v>
      </c>
      <c r="E73" t="s">
        <v>14</v>
      </c>
      <c r="N73" s="2">
        <f t="shared" si="7"/>
        <v>0</v>
      </c>
      <c r="O73" s="2">
        <f t="shared" si="8"/>
        <v>0</v>
      </c>
      <c r="P73" s="2" t="e">
        <f>+VLOOKUP(HojaINSCRIPCION[[#This Row],[Categoría edad palista]],AUXHandicapEDAD[],2,FALSE)</f>
        <v>#N/A</v>
      </c>
      <c r="Q73" s="2" t="e">
        <f>+VLOOKUP(HojaINSCRIPCION[[#This Row],[Clasificación paracanoe/ paradragón]],AUXHandicapPARACANOE[],2,FALSE)</f>
        <v>#N/A</v>
      </c>
      <c r="R73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73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7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3" s="2">
        <f t="shared" si="9"/>
        <v>0</v>
      </c>
      <c r="V73" s="2" cm="1">
        <f t="array" ref="V73">+AUXCuotaCesión[Cuota por persona cesión]</f>
        <v>10</v>
      </c>
      <c r="W7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4" spans="1:23" x14ac:dyDescent="0.25">
      <c r="A74" s="9">
        <f t="shared" si="5"/>
        <v>0</v>
      </c>
      <c r="B74" s="9">
        <f t="shared" si="6"/>
        <v>0</v>
      </c>
      <c r="C74" t="s">
        <v>33</v>
      </c>
      <c r="E74" t="s">
        <v>21</v>
      </c>
      <c r="N74" s="2">
        <f t="shared" si="7"/>
        <v>0</v>
      </c>
      <c r="O74" s="2">
        <f t="shared" si="8"/>
        <v>0</v>
      </c>
      <c r="P74" s="2" t="e">
        <f>+VLOOKUP(HojaINSCRIPCION[[#This Row],[Categoría edad palista]],AUXHandicapEDAD[],2,FALSE)</f>
        <v>#N/A</v>
      </c>
      <c r="Q74" s="2" t="e">
        <f>+VLOOKUP(HojaINSCRIPCION[[#This Row],[Clasificación paracanoe/ paradragón]],AUXHandicapPARACANOE[],2,FALSE)</f>
        <v>#N/A</v>
      </c>
      <c r="R7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4" s="2">
        <f t="shared" si="9"/>
        <v>0</v>
      </c>
      <c r="V74" s="2" cm="1">
        <f t="array" ref="V74">+AUXCuotaCesión[Cuota por persona cesión]</f>
        <v>10</v>
      </c>
      <c r="W7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5" spans="1:23" x14ac:dyDescent="0.25">
      <c r="A75" s="9">
        <f t="shared" si="5"/>
        <v>0</v>
      </c>
      <c r="B75" s="9">
        <f t="shared" si="6"/>
        <v>0</v>
      </c>
      <c r="C75" t="s">
        <v>33</v>
      </c>
      <c r="E75" t="s">
        <v>26</v>
      </c>
      <c r="N75" s="2">
        <f t="shared" si="7"/>
        <v>0</v>
      </c>
      <c r="O75" s="2">
        <f t="shared" si="8"/>
        <v>0</v>
      </c>
      <c r="P75" s="2" t="e">
        <f>+VLOOKUP(HojaINSCRIPCION[[#This Row],[Categoría edad palista]],AUXHandicapEDAD[],2,FALSE)</f>
        <v>#N/A</v>
      </c>
      <c r="Q75" s="2" t="e">
        <f>+VLOOKUP(HojaINSCRIPCION[[#This Row],[Clasificación paracanoe/ paradragón]],AUXHandicapPARACANOE[],2,FALSE)</f>
        <v>#N/A</v>
      </c>
      <c r="R7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5" s="2">
        <f t="shared" si="9"/>
        <v>0</v>
      </c>
      <c r="V75" s="2" cm="1">
        <f t="array" ref="V75">+AUXCuotaCesión[Cuota por persona cesión]</f>
        <v>10</v>
      </c>
      <c r="W7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6" spans="1:23" x14ac:dyDescent="0.25">
      <c r="A76" s="9">
        <f t="shared" ref="A76:A106" si="10">+$C$4</f>
        <v>0</v>
      </c>
      <c r="B76" s="9">
        <f t="shared" ref="B76:B106" si="11">+$C$5</f>
        <v>0</v>
      </c>
      <c r="C76" t="s">
        <v>33</v>
      </c>
      <c r="E76" t="s">
        <v>30</v>
      </c>
      <c r="N76" s="2">
        <f t="shared" ref="N76:N106" si="12">+$G$8</f>
        <v>0</v>
      </c>
      <c r="O76" s="2">
        <f t="shared" ref="O76:O106" si="13">+$G$9</f>
        <v>0</v>
      </c>
      <c r="P76" s="2" t="e">
        <f>+VLOOKUP(HojaINSCRIPCION[[#This Row],[Categoría edad palista]],AUXHandicapEDAD[],2,FALSE)</f>
        <v>#N/A</v>
      </c>
      <c r="Q76" s="2" t="e">
        <f>+VLOOKUP(HojaINSCRIPCION[[#This Row],[Clasificación paracanoe/ paradragón]],AUXHandicapPARACANOE[],2,FALSE)</f>
        <v>#N/A</v>
      </c>
      <c r="R7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6" s="2">
        <f t="shared" ref="U76:U106" si="14">+$G$8</f>
        <v>0</v>
      </c>
      <c r="V76" s="2" cm="1">
        <f t="array" ref="V76">+AUXCuotaCesión[Cuota por persona cesión]</f>
        <v>10</v>
      </c>
      <c r="W7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7" spans="1:23" x14ac:dyDescent="0.25">
      <c r="A77" s="9">
        <f t="shared" si="10"/>
        <v>0</v>
      </c>
      <c r="B77" s="9">
        <f t="shared" si="11"/>
        <v>0</v>
      </c>
      <c r="C77" t="s">
        <v>33</v>
      </c>
      <c r="E77" t="s">
        <v>34</v>
      </c>
      <c r="N77" s="2">
        <f t="shared" si="12"/>
        <v>0</v>
      </c>
      <c r="O77" s="2">
        <f t="shared" si="13"/>
        <v>0</v>
      </c>
      <c r="P77" s="2" t="e">
        <f>+VLOOKUP(HojaINSCRIPCION[[#This Row],[Categoría edad palista]],AUXHandicapEDAD[],2,FALSE)</f>
        <v>#N/A</v>
      </c>
      <c r="Q77" s="2" t="e">
        <f>+VLOOKUP(HojaINSCRIPCION[[#This Row],[Clasificación paracanoe/ paradragón]],AUXHandicapPARACANOE[],2,FALSE)</f>
        <v>#N/A</v>
      </c>
      <c r="R7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7" s="2">
        <f t="shared" si="14"/>
        <v>0</v>
      </c>
      <c r="V77" s="2" cm="1">
        <f t="array" ref="V77">+AUXCuotaCesión[Cuota por persona cesión]</f>
        <v>10</v>
      </c>
      <c r="W7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8" spans="1:23" x14ac:dyDescent="0.25">
      <c r="A78" s="9">
        <f t="shared" si="10"/>
        <v>0</v>
      </c>
      <c r="B78" s="9">
        <f t="shared" si="11"/>
        <v>0</v>
      </c>
      <c r="C78" t="s">
        <v>33</v>
      </c>
      <c r="E78" t="s">
        <v>37</v>
      </c>
      <c r="N78" s="2">
        <f t="shared" si="12"/>
        <v>0</v>
      </c>
      <c r="O78" s="2">
        <f t="shared" si="13"/>
        <v>0</v>
      </c>
      <c r="P78" s="2" t="e">
        <f>+VLOOKUP(HojaINSCRIPCION[[#This Row],[Categoría edad palista]],AUXHandicapEDAD[],2,FALSE)</f>
        <v>#N/A</v>
      </c>
      <c r="Q78" s="2" t="e">
        <f>+VLOOKUP(HojaINSCRIPCION[[#This Row],[Clasificación paracanoe/ paradragón]],AUXHandicapPARACANOE[],2,FALSE)</f>
        <v>#N/A</v>
      </c>
      <c r="R7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8" s="2">
        <f t="shared" si="14"/>
        <v>0</v>
      </c>
      <c r="V78" s="2" cm="1">
        <f t="array" ref="V78">+AUXCuotaCesión[Cuota por persona cesión]</f>
        <v>10</v>
      </c>
      <c r="W7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9" spans="1:23" x14ac:dyDescent="0.25">
      <c r="A79" s="9">
        <f t="shared" si="10"/>
        <v>0</v>
      </c>
      <c r="B79" s="9">
        <f t="shared" si="11"/>
        <v>0</v>
      </c>
      <c r="C79" t="s">
        <v>33</v>
      </c>
      <c r="E79" t="s">
        <v>40</v>
      </c>
      <c r="N79" s="2">
        <f t="shared" si="12"/>
        <v>0</v>
      </c>
      <c r="O79" s="2">
        <f t="shared" si="13"/>
        <v>0</v>
      </c>
      <c r="P79" s="2" t="e">
        <f>+VLOOKUP(HojaINSCRIPCION[[#This Row],[Categoría edad palista]],AUXHandicapEDAD[],2,FALSE)</f>
        <v>#N/A</v>
      </c>
      <c r="Q79" s="2" t="e">
        <f>+VLOOKUP(HojaINSCRIPCION[[#This Row],[Clasificación paracanoe/ paradragón]],AUXHandicapPARACANOE[],2,FALSE)</f>
        <v>#N/A</v>
      </c>
      <c r="R7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7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79" s="2">
        <f t="shared" si="14"/>
        <v>0</v>
      </c>
      <c r="V79" s="2" cm="1">
        <f t="array" ref="V79">+AUXCuotaCesión[Cuota por persona cesión]</f>
        <v>10</v>
      </c>
      <c r="W7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0" spans="1:23" x14ac:dyDescent="0.25">
      <c r="A80" s="9">
        <f t="shared" si="10"/>
        <v>0</v>
      </c>
      <c r="B80" s="9">
        <f t="shared" si="11"/>
        <v>0</v>
      </c>
      <c r="C80" t="s">
        <v>33</v>
      </c>
      <c r="E80" t="s">
        <v>42</v>
      </c>
      <c r="N80" s="2">
        <f t="shared" si="12"/>
        <v>0</v>
      </c>
      <c r="O80" s="2">
        <f t="shared" si="13"/>
        <v>0</v>
      </c>
      <c r="P80" s="2" t="e">
        <f>+VLOOKUP(HojaINSCRIPCION[[#This Row],[Categoría edad palista]],AUXHandicapEDAD[],2,FALSE)</f>
        <v>#N/A</v>
      </c>
      <c r="Q80" s="2" t="e">
        <f>+VLOOKUP(HojaINSCRIPCION[[#This Row],[Clasificación paracanoe/ paradragón]],AUXHandicapPARACANOE[],2,FALSE)</f>
        <v>#N/A</v>
      </c>
      <c r="R8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0" s="2">
        <f t="shared" si="14"/>
        <v>0</v>
      </c>
      <c r="V80" s="2" cm="1">
        <f t="array" ref="V80">+AUXCuotaCesión[Cuota por persona cesión]</f>
        <v>10</v>
      </c>
      <c r="W8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1" spans="1:23" x14ac:dyDescent="0.25">
      <c r="A81" s="9">
        <f t="shared" si="10"/>
        <v>0</v>
      </c>
      <c r="B81" s="9">
        <f t="shared" si="11"/>
        <v>0</v>
      </c>
      <c r="C81" t="s">
        <v>33</v>
      </c>
      <c r="E81" t="s">
        <v>43</v>
      </c>
      <c r="N81" s="2">
        <f t="shared" si="12"/>
        <v>0</v>
      </c>
      <c r="O81" s="2">
        <f t="shared" si="13"/>
        <v>0</v>
      </c>
      <c r="P81" s="2" t="e">
        <f>+VLOOKUP(HojaINSCRIPCION[[#This Row],[Categoría edad palista]],AUXHandicapEDAD[],2,FALSE)</f>
        <v>#N/A</v>
      </c>
      <c r="Q81" s="2" t="e">
        <f>+VLOOKUP(HojaINSCRIPCION[[#This Row],[Clasificación paracanoe/ paradragón]],AUXHandicapPARACANOE[],2,FALSE)</f>
        <v>#N/A</v>
      </c>
      <c r="R8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1" s="2">
        <f t="shared" si="14"/>
        <v>0</v>
      </c>
      <c r="V81" s="2" cm="1">
        <f t="array" ref="V81">+AUXCuotaCesión[Cuota por persona cesión]</f>
        <v>10</v>
      </c>
      <c r="W8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2" spans="1:23" x14ac:dyDescent="0.25">
      <c r="A82" s="9">
        <f t="shared" si="10"/>
        <v>0</v>
      </c>
      <c r="B82" s="9">
        <f t="shared" si="11"/>
        <v>0</v>
      </c>
      <c r="C82" t="s">
        <v>33</v>
      </c>
      <c r="E82" t="s">
        <v>44</v>
      </c>
      <c r="N82" s="2">
        <f t="shared" si="12"/>
        <v>0</v>
      </c>
      <c r="O82" s="2">
        <f t="shared" si="13"/>
        <v>0</v>
      </c>
      <c r="P82" s="2" t="e">
        <f>+VLOOKUP(HojaINSCRIPCION[[#This Row],[Categoría edad palista]],AUXHandicapEDAD[],2,FALSE)</f>
        <v>#N/A</v>
      </c>
      <c r="Q82" s="2" t="e">
        <f>+VLOOKUP(HojaINSCRIPCION[[#This Row],[Clasificación paracanoe/ paradragón]],AUXHandicapPARACANOE[],2,FALSE)</f>
        <v>#N/A</v>
      </c>
      <c r="R8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2" s="2">
        <f t="shared" si="14"/>
        <v>0</v>
      </c>
      <c r="V82" s="2" cm="1">
        <f t="array" ref="V82">+AUXCuotaCesión[Cuota por persona cesión]</f>
        <v>10</v>
      </c>
      <c r="W8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3" spans="1:23" s="42" customFormat="1" ht="15.75" thickBot="1" x14ac:dyDescent="0.3">
      <c r="A83" s="41">
        <f t="shared" si="10"/>
        <v>0</v>
      </c>
      <c r="B83" s="41">
        <f t="shared" si="11"/>
        <v>0</v>
      </c>
      <c r="C83" s="42" t="s">
        <v>33</v>
      </c>
      <c r="E83" s="42" t="s">
        <v>76</v>
      </c>
      <c r="N83" s="43">
        <f t="shared" si="12"/>
        <v>0</v>
      </c>
      <c r="O83" s="43">
        <f t="shared" si="13"/>
        <v>0</v>
      </c>
      <c r="P83" s="43" t="e">
        <f>+VLOOKUP(HojaINSCRIPCION[[#This Row],[Categoría edad palista]],AUXHandicapEDAD[],2,FALSE)</f>
        <v>#N/A</v>
      </c>
      <c r="Q83" s="43" t="e">
        <f>+VLOOKUP(HojaINSCRIPCION[[#This Row],[Clasificación paracanoe/ paradragón]],AUXHandicapPARACANOE[],2,FALSE)</f>
        <v>#N/A</v>
      </c>
      <c r="R83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3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3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3" s="43">
        <f t="shared" si="14"/>
        <v>0</v>
      </c>
      <c r="V83" s="43" cm="1">
        <f t="array" ref="V83">+AUXCuotaCesión[Cuota por persona cesión]</f>
        <v>10</v>
      </c>
      <c r="W83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4" spans="1:23" x14ac:dyDescent="0.25">
      <c r="A84" s="9">
        <f t="shared" si="10"/>
        <v>0</v>
      </c>
      <c r="B84" s="9">
        <f t="shared" si="11"/>
        <v>0</v>
      </c>
      <c r="C84" t="s">
        <v>36</v>
      </c>
      <c r="E84" t="s">
        <v>7</v>
      </c>
      <c r="N84" s="2">
        <f t="shared" si="12"/>
        <v>0</v>
      </c>
      <c r="O84" s="2">
        <f t="shared" si="13"/>
        <v>0</v>
      </c>
      <c r="P84" s="2" t="e">
        <f>+VLOOKUP(HojaINSCRIPCION[[#This Row],[Categoría edad palista]],AUXHandicapEDAD[],2,FALSE)</f>
        <v>#N/A</v>
      </c>
      <c r="Q84" s="2" t="e">
        <f>+VLOOKUP(HojaINSCRIPCION[[#This Row],[Clasificación paracanoe/ paradragón]],AUXHandicapPARACANOE[],2,FALSE)</f>
        <v>#N/A</v>
      </c>
      <c r="R84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84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8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4" s="2">
        <f t="shared" si="14"/>
        <v>0</v>
      </c>
      <c r="V84" s="2" cm="1">
        <f t="array" ref="V84">+AUXCuotaCesión[Cuota por persona cesión]</f>
        <v>10</v>
      </c>
      <c r="W8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5" spans="1:23" x14ac:dyDescent="0.25">
      <c r="A85" s="9">
        <f t="shared" si="10"/>
        <v>0</v>
      </c>
      <c r="B85" s="9">
        <f t="shared" si="11"/>
        <v>0</v>
      </c>
      <c r="C85" t="s">
        <v>36</v>
      </c>
      <c r="E85" t="s">
        <v>14</v>
      </c>
      <c r="N85" s="2">
        <f t="shared" si="12"/>
        <v>0</v>
      </c>
      <c r="O85" s="2">
        <f t="shared" si="13"/>
        <v>0</v>
      </c>
      <c r="P85" s="2" t="e">
        <f>+VLOOKUP(HojaINSCRIPCION[[#This Row],[Categoría edad palista]],AUXHandicapEDAD[],2,FALSE)</f>
        <v>#N/A</v>
      </c>
      <c r="Q85" s="2" t="e">
        <f>+VLOOKUP(HojaINSCRIPCION[[#This Row],[Clasificación paracanoe/ paradragón]],AUXHandicapPARACANOE[],2,FALSE)</f>
        <v>#N/A</v>
      </c>
      <c r="R85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85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8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5" s="2">
        <f t="shared" si="14"/>
        <v>0</v>
      </c>
      <c r="V85" s="2" cm="1">
        <f t="array" ref="V85">+AUXCuotaCesión[Cuota por persona cesión]</f>
        <v>10</v>
      </c>
      <c r="W8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6" spans="1:23" x14ac:dyDescent="0.25">
      <c r="A86" s="9">
        <f t="shared" si="10"/>
        <v>0</v>
      </c>
      <c r="B86" s="9">
        <f t="shared" si="11"/>
        <v>0</v>
      </c>
      <c r="C86" t="s">
        <v>36</v>
      </c>
      <c r="E86" t="s">
        <v>21</v>
      </c>
      <c r="N86" s="2">
        <f t="shared" si="12"/>
        <v>0</v>
      </c>
      <c r="O86" s="2">
        <f t="shared" si="13"/>
        <v>0</v>
      </c>
      <c r="P86" s="2" t="e">
        <f>+VLOOKUP(HojaINSCRIPCION[[#This Row],[Categoría edad palista]],AUXHandicapEDAD[],2,FALSE)</f>
        <v>#N/A</v>
      </c>
      <c r="Q86" s="2" t="e">
        <f>+VLOOKUP(HojaINSCRIPCION[[#This Row],[Clasificación paracanoe/ paradragón]],AUXHandicapPARACANOE[],2,FALSE)</f>
        <v>#N/A</v>
      </c>
      <c r="R8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6" s="2">
        <f t="shared" si="14"/>
        <v>0</v>
      </c>
      <c r="V86" s="2" cm="1">
        <f t="array" ref="V86">+AUXCuotaCesión[Cuota por persona cesión]</f>
        <v>10</v>
      </c>
      <c r="W8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7" spans="1:23" x14ac:dyDescent="0.25">
      <c r="A87" s="9">
        <f t="shared" si="10"/>
        <v>0</v>
      </c>
      <c r="B87" s="9">
        <f t="shared" si="11"/>
        <v>0</v>
      </c>
      <c r="C87" t="s">
        <v>36</v>
      </c>
      <c r="E87" t="s">
        <v>26</v>
      </c>
      <c r="N87" s="2">
        <f t="shared" si="12"/>
        <v>0</v>
      </c>
      <c r="O87" s="2">
        <f t="shared" si="13"/>
        <v>0</v>
      </c>
      <c r="P87" s="2" t="e">
        <f>+VLOOKUP(HojaINSCRIPCION[[#This Row],[Categoría edad palista]],AUXHandicapEDAD[],2,FALSE)</f>
        <v>#N/A</v>
      </c>
      <c r="Q87" s="2" t="e">
        <f>+VLOOKUP(HojaINSCRIPCION[[#This Row],[Clasificación paracanoe/ paradragón]],AUXHandicapPARACANOE[],2,FALSE)</f>
        <v>#N/A</v>
      </c>
      <c r="R8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7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7" s="2">
        <f t="shared" si="14"/>
        <v>0</v>
      </c>
      <c r="V87" s="2" cm="1">
        <f t="array" ref="V87">+AUXCuotaCesión[Cuota por persona cesión]</f>
        <v>10</v>
      </c>
      <c r="W8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8" spans="1:23" x14ac:dyDescent="0.25">
      <c r="A88" s="9">
        <f t="shared" si="10"/>
        <v>0</v>
      </c>
      <c r="B88" s="9">
        <f t="shared" si="11"/>
        <v>0</v>
      </c>
      <c r="C88" t="s">
        <v>36</v>
      </c>
      <c r="E88" t="s">
        <v>30</v>
      </c>
      <c r="N88" s="2">
        <f t="shared" si="12"/>
        <v>0</v>
      </c>
      <c r="O88" s="2">
        <f t="shared" si="13"/>
        <v>0</v>
      </c>
      <c r="P88" s="2" t="e">
        <f>+VLOOKUP(HojaINSCRIPCION[[#This Row],[Categoría edad palista]],AUXHandicapEDAD[],2,FALSE)</f>
        <v>#N/A</v>
      </c>
      <c r="Q88" s="2" t="e">
        <f>+VLOOKUP(HojaINSCRIPCION[[#This Row],[Clasificación paracanoe/ paradragón]],AUXHandicapPARACANOE[],2,FALSE)</f>
        <v>#N/A</v>
      </c>
      <c r="R8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8" s="2">
        <f t="shared" si="14"/>
        <v>0</v>
      </c>
      <c r="V88" s="2" cm="1">
        <f t="array" ref="V88">+AUXCuotaCesión[Cuota por persona cesión]</f>
        <v>10</v>
      </c>
      <c r="W8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9" spans="1:23" x14ac:dyDescent="0.25">
      <c r="A89" s="9">
        <f t="shared" si="10"/>
        <v>0</v>
      </c>
      <c r="B89" s="9">
        <f t="shared" si="11"/>
        <v>0</v>
      </c>
      <c r="C89" t="s">
        <v>36</v>
      </c>
      <c r="E89" t="s">
        <v>34</v>
      </c>
      <c r="N89" s="2">
        <f t="shared" si="12"/>
        <v>0</v>
      </c>
      <c r="O89" s="2">
        <f t="shared" si="13"/>
        <v>0</v>
      </c>
      <c r="P89" s="2" t="e">
        <f>+VLOOKUP(HojaINSCRIPCION[[#This Row],[Categoría edad palista]],AUXHandicapEDAD[],2,FALSE)</f>
        <v>#N/A</v>
      </c>
      <c r="Q89" s="2" t="e">
        <f>+VLOOKUP(HojaINSCRIPCION[[#This Row],[Clasificación paracanoe/ paradragón]],AUXHandicapPARACANOE[],2,FALSE)</f>
        <v>#N/A</v>
      </c>
      <c r="R8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8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89" s="2">
        <f t="shared" si="14"/>
        <v>0</v>
      </c>
      <c r="V89" s="2" cm="1">
        <f t="array" ref="V89">+AUXCuotaCesión[Cuota por persona cesión]</f>
        <v>10</v>
      </c>
      <c r="W8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0" spans="1:23" x14ac:dyDescent="0.25">
      <c r="A90" s="9">
        <f t="shared" si="10"/>
        <v>0</v>
      </c>
      <c r="B90" s="9">
        <f t="shared" si="11"/>
        <v>0</v>
      </c>
      <c r="C90" t="s">
        <v>36</v>
      </c>
      <c r="E90" t="s">
        <v>37</v>
      </c>
      <c r="N90" s="2">
        <f t="shared" si="12"/>
        <v>0</v>
      </c>
      <c r="O90" s="2">
        <f t="shared" si="13"/>
        <v>0</v>
      </c>
      <c r="P90" s="2" t="e">
        <f>+VLOOKUP(HojaINSCRIPCION[[#This Row],[Categoría edad palista]],AUXHandicapEDAD[],2,FALSE)</f>
        <v>#N/A</v>
      </c>
      <c r="Q90" s="2" t="e">
        <f>+VLOOKUP(HojaINSCRIPCION[[#This Row],[Clasificación paracanoe/ paradragón]],AUXHandicapPARACANOE[],2,FALSE)</f>
        <v>#N/A</v>
      </c>
      <c r="R9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0" s="2">
        <f t="shared" si="14"/>
        <v>0</v>
      </c>
      <c r="V90" s="2" cm="1">
        <f t="array" ref="V90">+AUXCuotaCesión[Cuota por persona cesión]</f>
        <v>10</v>
      </c>
      <c r="W9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1" spans="1:23" x14ac:dyDescent="0.25">
      <c r="A91" s="9">
        <f t="shared" si="10"/>
        <v>0</v>
      </c>
      <c r="B91" s="9">
        <f t="shared" si="11"/>
        <v>0</v>
      </c>
      <c r="C91" t="s">
        <v>36</v>
      </c>
      <c r="E91" t="s">
        <v>40</v>
      </c>
      <c r="N91" s="2">
        <f t="shared" si="12"/>
        <v>0</v>
      </c>
      <c r="O91" s="2">
        <f t="shared" si="13"/>
        <v>0</v>
      </c>
      <c r="P91" s="2" t="e">
        <f>+VLOOKUP(HojaINSCRIPCION[[#This Row],[Categoría edad palista]],AUXHandicapEDAD[],2,FALSE)</f>
        <v>#N/A</v>
      </c>
      <c r="Q91" s="2" t="e">
        <f>+VLOOKUP(HojaINSCRIPCION[[#This Row],[Clasificación paracanoe/ paradragón]],AUXHandicapPARACANOE[],2,FALSE)</f>
        <v>#N/A</v>
      </c>
      <c r="R9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1" s="2">
        <f t="shared" si="14"/>
        <v>0</v>
      </c>
      <c r="V91" s="2" cm="1">
        <f t="array" ref="V91">+AUXCuotaCesión[Cuota por persona cesión]</f>
        <v>10</v>
      </c>
      <c r="W9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2" spans="1:23" x14ac:dyDescent="0.25">
      <c r="A92" s="9">
        <f t="shared" si="10"/>
        <v>0</v>
      </c>
      <c r="B92" s="9">
        <f t="shared" si="11"/>
        <v>0</v>
      </c>
      <c r="C92" t="s">
        <v>36</v>
      </c>
      <c r="E92" t="s">
        <v>42</v>
      </c>
      <c r="N92" s="2">
        <f t="shared" si="12"/>
        <v>0</v>
      </c>
      <c r="O92" s="2">
        <f t="shared" si="13"/>
        <v>0</v>
      </c>
      <c r="P92" s="2" t="e">
        <f>+VLOOKUP(HojaINSCRIPCION[[#This Row],[Categoría edad palista]],AUXHandicapEDAD[],2,FALSE)</f>
        <v>#N/A</v>
      </c>
      <c r="Q92" s="2" t="e">
        <f>+VLOOKUP(HojaINSCRIPCION[[#This Row],[Clasificación paracanoe/ paradragón]],AUXHandicapPARACANOE[],2,FALSE)</f>
        <v>#N/A</v>
      </c>
      <c r="R9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2" s="2">
        <f t="shared" si="14"/>
        <v>0</v>
      </c>
      <c r="V92" s="2" cm="1">
        <f t="array" ref="V92">+AUXCuotaCesión[Cuota por persona cesión]</f>
        <v>10</v>
      </c>
      <c r="W9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3" spans="1:23" x14ac:dyDescent="0.25">
      <c r="A93" s="9">
        <f t="shared" si="10"/>
        <v>0</v>
      </c>
      <c r="B93" s="9">
        <f t="shared" si="11"/>
        <v>0</v>
      </c>
      <c r="C93" t="s">
        <v>36</v>
      </c>
      <c r="E93" t="s">
        <v>43</v>
      </c>
      <c r="N93" s="2">
        <f t="shared" si="12"/>
        <v>0</v>
      </c>
      <c r="O93" s="2">
        <f t="shared" si="13"/>
        <v>0</v>
      </c>
      <c r="P93" s="2" t="e">
        <f>+VLOOKUP(HojaINSCRIPCION[[#This Row],[Categoría edad palista]],AUXHandicapEDAD[],2,FALSE)</f>
        <v>#N/A</v>
      </c>
      <c r="Q93" s="2" t="e">
        <f>+VLOOKUP(HojaINSCRIPCION[[#This Row],[Clasificación paracanoe/ paradragón]],AUXHandicapPARACANOE[],2,FALSE)</f>
        <v>#N/A</v>
      </c>
      <c r="R9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3" s="2">
        <f t="shared" si="14"/>
        <v>0</v>
      </c>
      <c r="V93" s="2" cm="1">
        <f t="array" ref="V93">+AUXCuotaCesión[Cuota por persona cesión]</f>
        <v>10</v>
      </c>
      <c r="W9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4" spans="1:23" x14ac:dyDescent="0.25">
      <c r="A94" s="9">
        <f t="shared" si="10"/>
        <v>0</v>
      </c>
      <c r="B94" s="9">
        <f t="shared" si="11"/>
        <v>0</v>
      </c>
      <c r="C94" t="s">
        <v>36</v>
      </c>
      <c r="E94" t="s">
        <v>44</v>
      </c>
      <c r="N94" s="2">
        <f t="shared" si="12"/>
        <v>0</v>
      </c>
      <c r="O94" s="2">
        <f t="shared" si="13"/>
        <v>0</v>
      </c>
      <c r="P94" s="2" t="e">
        <f>+VLOOKUP(HojaINSCRIPCION[[#This Row],[Categoría edad palista]],AUXHandicapEDAD[],2,FALSE)</f>
        <v>#N/A</v>
      </c>
      <c r="Q94" s="2" t="e">
        <f>+VLOOKUP(HojaINSCRIPCION[[#This Row],[Clasificación paracanoe/ paradragón]],AUXHandicapPARACANOE[],2,FALSE)</f>
        <v>#N/A</v>
      </c>
      <c r="R9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4" s="2">
        <f t="shared" si="14"/>
        <v>0</v>
      </c>
      <c r="V94" s="2" cm="1">
        <f t="array" ref="V94">+AUXCuotaCesión[Cuota por persona cesión]</f>
        <v>10</v>
      </c>
      <c r="W9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5" spans="1:23" s="42" customFormat="1" ht="15.75" thickBot="1" x14ac:dyDescent="0.3">
      <c r="A95" s="41">
        <f t="shared" si="10"/>
        <v>0</v>
      </c>
      <c r="B95" s="41">
        <f t="shared" si="11"/>
        <v>0</v>
      </c>
      <c r="C95" s="42" t="s">
        <v>36</v>
      </c>
      <c r="E95" s="42" t="s">
        <v>76</v>
      </c>
      <c r="N95" s="43">
        <f t="shared" si="12"/>
        <v>0</v>
      </c>
      <c r="O95" s="43">
        <f t="shared" si="13"/>
        <v>0</v>
      </c>
      <c r="P95" s="43" t="e">
        <f>+VLOOKUP(HojaINSCRIPCION[[#This Row],[Categoría edad palista]],AUXHandicapEDAD[],2,FALSE)</f>
        <v>#N/A</v>
      </c>
      <c r="Q95" s="43" t="e">
        <f>+VLOOKUP(HojaINSCRIPCION[[#This Row],[Clasificación paracanoe/ paradragón]],AUXHandicapPARACANOE[],2,FALSE)</f>
        <v>#N/A</v>
      </c>
      <c r="R95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5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5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5" s="43">
        <f t="shared" si="14"/>
        <v>0</v>
      </c>
      <c r="V95" s="43" cm="1">
        <f t="array" ref="V95">+AUXCuotaCesión[Cuota por persona cesión]</f>
        <v>10</v>
      </c>
      <c r="W95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6" spans="1:23" x14ac:dyDescent="0.25">
      <c r="A96" s="9">
        <f t="shared" si="10"/>
        <v>0</v>
      </c>
      <c r="B96" s="9">
        <f t="shared" si="11"/>
        <v>0</v>
      </c>
      <c r="C96" t="s">
        <v>39</v>
      </c>
      <c r="E96" t="s">
        <v>7</v>
      </c>
      <c r="N96" s="2">
        <f t="shared" si="12"/>
        <v>0</v>
      </c>
      <c r="O96" s="2">
        <f t="shared" si="13"/>
        <v>0</v>
      </c>
      <c r="P96" s="2" t="e">
        <f>+VLOOKUP(HojaINSCRIPCION[[#This Row],[Categoría edad palista]],AUXHandicapEDAD[],2,FALSE)</f>
        <v>#N/A</v>
      </c>
      <c r="Q96" s="2" t="e">
        <f>+VLOOKUP(HojaINSCRIPCION[[#This Row],[Clasificación paracanoe/ paradragón]],AUXHandicapPARACANOE[],2,FALSE)</f>
        <v>#N/A</v>
      </c>
      <c r="R96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96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9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6" s="2">
        <f t="shared" si="14"/>
        <v>0</v>
      </c>
      <c r="V96" s="2" cm="1">
        <f t="array" ref="V96">+AUXCuotaCesión[Cuota por persona cesión]</f>
        <v>10</v>
      </c>
      <c r="W9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7" spans="1:23" x14ac:dyDescent="0.25">
      <c r="A97" s="9">
        <f t="shared" si="10"/>
        <v>0</v>
      </c>
      <c r="B97" s="9">
        <f t="shared" si="11"/>
        <v>0</v>
      </c>
      <c r="C97" t="s">
        <v>39</v>
      </c>
      <c r="E97" t="s">
        <v>14</v>
      </c>
      <c r="N97" s="2">
        <f t="shared" si="12"/>
        <v>0</v>
      </c>
      <c r="O97" s="2">
        <f t="shared" si="13"/>
        <v>0</v>
      </c>
      <c r="P97" s="2" t="e">
        <f>+VLOOKUP(HojaINSCRIPCION[[#This Row],[Categoría edad palista]],AUXHandicapEDAD[],2,FALSE)</f>
        <v>#N/A</v>
      </c>
      <c r="Q97" s="2" t="e">
        <f>+VLOOKUP(HojaINSCRIPCION[[#This Row],[Clasificación paracanoe/ paradragón]],AUXHandicapPARACANOE[],2,FALSE)</f>
        <v>#N/A</v>
      </c>
      <c r="R97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97" s="2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0</v>
      </c>
      <c r="T97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7" s="2">
        <f t="shared" si="14"/>
        <v>0</v>
      </c>
      <c r="V97" s="2" cm="1">
        <f t="array" ref="V97">+AUXCuotaCesión[Cuota por persona cesión]</f>
        <v>10</v>
      </c>
      <c r="W9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8" spans="1:23" x14ac:dyDescent="0.25">
      <c r="A98" s="9">
        <f t="shared" si="10"/>
        <v>0</v>
      </c>
      <c r="B98" s="9">
        <f t="shared" si="11"/>
        <v>0</v>
      </c>
      <c r="C98" t="s">
        <v>39</v>
      </c>
      <c r="E98" t="s">
        <v>21</v>
      </c>
      <c r="N98" s="2">
        <f t="shared" si="12"/>
        <v>0</v>
      </c>
      <c r="O98" s="2">
        <f t="shared" si="13"/>
        <v>0</v>
      </c>
      <c r="P98" s="2" t="e">
        <f>+VLOOKUP(HojaINSCRIPCION[[#This Row],[Categoría edad palista]],AUXHandicapEDAD[],2,FALSE)</f>
        <v>#N/A</v>
      </c>
      <c r="Q98" s="2" t="e">
        <f>+VLOOKUP(HojaINSCRIPCION[[#This Row],[Clasificación paracanoe/ paradragón]],AUXHandicapPARACANOE[],2,FALSE)</f>
        <v>#N/A</v>
      </c>
      <c r="R9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8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8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8" s="2">
        <f t="shared" si="14"/>
        <v>0</v>
      </c>
      <c r="V98" s="2" cm="1">
        <f t="array" ref="V98">+AUXCuotaCesión[Cuota por persona cesión]</f>
        <v>10</v>
      </c>
      <c r="W9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9" spans="1:23" x14ac:dyDescent="0.25">
      <c r="A99" s="9">
        <f t="shared" si="10"/>
        <v>0</v>
      </c>
      <c r="B99" s="9">
        <f t="shared" si="11"/>
        <v>0</v>
      </c>
      <c r="C99" t="s">
        <v>39</v>
      </c>
      <c r="E99" t="s">
        <v>26</v>
      </c>
      <c r="N99" s="2">
        <f t="shared" si="12"/>
        <v>0</v>
      </c>
      <c r="O99" s="2">
        <f t="shared" si="13"/>
        <v>0</v>
      </c>
      <c r="P99" s="2" t="e">
        <f>+VLOOKUP(HojaINSCRIPCION[[#This Row],[Categoría edad palista]],AUXHandicapEDAD[],2,FALSE)</f>
        <v>#N/A</v>
      </c>
      <c r="Q99" s="2" t="e">
        <f>+VLOOKUP(HojaINSCRIPCION[[#This Row],[Clasificación paracanoe/ paradragón]],AUXHandicapPARACANOE[],2,FALSE)</f>
        <v>#N/A</v>
      </c>
      <c r="R9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9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99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99" s="2">
        <f t="shared" si="14"/>
        <v>0</v>
      </c>
      <c r="V99" s="2" cm="1">
        <f t="array" ref="V99">+AUXCuotaCesión[Cuota por persona cesión]</f>
        <v>10</v>
      </c>
      <c r="W9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0" spans="1:23" x14ac:dyDescent="0.25">
      <c r="A100" s="9">
        <f t="shared" si="10"/>
        <v>0</v>
      </c>
      <c r="B100" s="9">
        <f t="shared" si="11"/>
        <v>0</v>
      </c>
      <c r="C100" t="s">
        <v>39</v>
      </c>
      <c r="E100" t="s">
        <v>30</v>
      </c>
      <c r="N100" s="2">
        <f t="shared" si="12"/>
        <v>0</v>
      </c>
      <c r="O100" s="2">
        <f t="shared" si="13"/>
        <v>0</v>
      </c>
      <c r="P100" s="2" t="e">
        <f>+VLOOKUP(HojaINSCRIPCION[[#This Row],[Categoría edad palista]],AUXHandicapEDAD[],2,FALSE)</f>
        <v>#N/A</v>
      </c>
      <c r="Q100" s="2" t="e">
        <f>+VLOOKUP(HojaINSCRIPCION[[#This Row],[Clasificación paracanoe/ paradragón]],AUXHandicapPARACANOE[],2,FALSE)</f>
        <v>#N/A</v>
      </c>
      <c r="R10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0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0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0" s="2">
        <f t="shared" si="14"/>
        <v>0</v>
      </c>
      <c r="V100" s="2" cm="1">
        <f t="array" ref="V100">+AUXCuotaCesión[Cuota por persona cesión]</f>
        <v>10</v>
      </c>
      <c r="W10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1" spans="1:23" x14ac:dyDescent="0.25">
      <c r="A101" s="9">
        <f t="shared" si="10"/>
        <v>0</v>
      </c>
      <c r="B101" s="9">
        <f t="shared" si="11"/>
        <v>0</v>
      </c>
      <c r="C101" t="s">
        <v>39</v>
      </c>
      <c r="E101" t="s">
        <v>34</v>
      </c>
      <c r="N101" s="2">
        <f t="shared" si="12"/>
        <v>0</v>
      </c>
      <c r="O101" s="2">
        <f t="shared" si="13"/>
        <v>0</v>
      </c>
      <c r="P101" s="2" t="e">
        <f>+VLOOKUP(HojaINSCRIPCION[[#This Row],[Categoría edad palista]],AUXHandicapEDAD[],2,FALSE)</f>
        <v>#N/A</v>
      </c>
      <c r="Q101" s="2" t="e">
        <f>+VLOOKUP(HojaINSCRIPCION[[#This Row],[Clasificación paracanoe/ paradragón]],AUXHandicapPARACANOE[],2,FALSE)</f>
        <v>#N/A</v>
      </c>
      <c r="R10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1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1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1" s="2">
        <f t="shared" si="14"/>
        <v>0</v>
      </c>
      <c r="V101" s="2" cm="1">
        <f t="array" ref="V101">+AUXCuotaCesión[Cuota por persona cesión]</f>
        <v>10</v>
      </c>
      <c r="W10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2" spans="1:23" x14ac:dyDescent="0.25">
      <c r="A102" s="9">
        <f t="shared" si="10"/>
        <v>0</v>
      </c>
      <c r="B102" s="9">
        <f t="shared" si="11"/>
        <v>0</v>
      </c>
      <c r="C102" t="s">
        <v>39</v>
      </c>
      <c r="E102" t="s">
        <v>37</v>
      </c>
      <c r="N102" s="2">
        <f t="shared" si="12"/>
        <v>0</v>
      </c>
      <c r="O102" s="2">
        <f t="shared" si="13"/>
        <v>0</v>
      </c>
      <c r="P102" s="2" t="e">
        <f>+VLOOKUP(HojaINSCRIPCION[[#This Row],[Categoría edad palista]],AUXHandicapEDAD[],2,FALSE)</f>
        <v>#N/A</v>
      </c>
      <c r="Q102" s="2" t="e">
        <f>+VLOOKUP(HojaINSCRIPCION[[#This Row],[Clasificación paracanoe/ paradragón]],AUXHandicapPARACANOE[],2,FALSE)</f>
        <v>#N/A</v>
      </c>
      <c r="R10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2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2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2" s="2">
        <f t="shared" si="14"/>
        <v>0</v>
      </c>
      <c r="V102" s="2" cm="1">
        <f t="array" ref="V102">+AUXCuotaCesión[Cuota por persona cesión]</f>
        <v>10</v>
      </c>
      <c r="W10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3" spans="1:23" x14ac:dyDescent="0.25">
      <c r="A103" s="9">
        <f t="shared" si="10"/>
        <v>0</v>
      </c>
      <c r="B103" s="9">
        <f t="shared" si="11"/>
        <v>0</v>
      </c>
      <c r="C103" t="s">
        <v>39</v>
      </c>
      <c r="E103" t="s">
        <v>40</v>
      </c>
      <c r="N103" s="2">
        <f t="shared" si="12"/>
        <v>0</v>
      </c>
      <c r="O103" s="2">
        <f t="shared" si="13"/>
        <v>0</v>
      </c>
      <c r="P103" s="2" t="e">
        <f>+VLOOKUP(HojaINSCRIPCION[[#This Row],[Categoría edad palista]],AUXHandicapEDAD[],2,FALSE)</f>
        <v>#N/A</v>
      </c>
      <c r="Q103" s="2" t="e">
        <f>+VLOOKUP(HojaINSCRIPCION[[#This Row],[Clasificación paracanoe/ paradragón]],AUXHandicapPARACANOE[],2,FALSE)</f>
        <v>#N/A</v>
      </c>
      <c r="R10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3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3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3" s="2">
        <f t="shared" si="14"/>
        <v>0</v>
      </c>
      <c r="V103" s="2" cm="1">
        <f t="array" ref="V103">+AUXCuotaCesión[Cuota por persona cesión]</f>
        <v>10</v>
      </c>
      <c r="W10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4" spans="1:23" x14ac:dyDescent="0.25">
      <c r="A104" s="9">
        <f t="shared" si="10"/>
        <v>0</v>
      </c>
      <c r="B104" s="9">
        <f t="shared" si="11"/>
        <v>0</v>
      </c>
      <c r="C104" t="s">
        <v>39</v>
      </c>
      <c r="E104" t="s">
        <v>42</v>
      </c>
      <c r="N104" s="2">
        <f t="shared" si="12"/>
        <v>0</v>
      </c>
      <c r="O104" s="2">
        <f t="shared" si="13"/>
        <v>0</v>
      </c>
      <c r="P104" s="2" t="e">
        <f>+VLOOKUP(HojaINSCRIPCION[[#This Row],[Categoría edad palista]],AUXHandicapEDAD[],2,FALSE)</f>
        <v>#N/A</v>
      </c>
      <c r="Q104" s="2" t="e">
        <f>+VLOOKUP(HojaINSCRIPCION[[#This Row],[Clasificación paracanoe/ paradragón]],AUXHandicapPARACANOE[],2,FALSE)</f>
        <v>#N/A</v>
      </c>
      <c r="R10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4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4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4" s="2">
        <f t="shared" si="14"/>
        <v>0</v>
      </c>
      <c r="V104" s="2" cm="1">
        <f t="array" ref="V104">+AUXCuotaCesión[Cuota por persona cesión]</f>
        <v>10</v>
      </c>
      <c r="W10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5" spans="1:23" x14ac:dyDescent="0.25">
      <c r="A105" s="9">
        <f t="shared" si="10"/>
        <v>0</v>
      </c>
      <c r="B105" s="9">
        <f t="shared" si="11"/>
        <v>0</v>
      </c>
      <c r="C105" t="s">
        <v>39</v>
      </c>
      <c r="E105" t="s">
        <v>43</v>
      </c>
      <c r="N105" s="2">
        <f t="shared" si="12"/>
        <v>0</v>
      </c>
      <c r="O105" s="2">
        <f t="shared" si="13"/>
        <v>0</v>
      </c>
      <c r="P105" s="2" t="e">
        <f>+VLOOKUP(HojaINSCRIPCION[[#This Row],[Categoría edad palista]],AUXHandicapEDAD[],2,FALSE)</f>
        <v>#N/A</v>
      </c>
      <c r="Q105" s="2" t="e">
        <f>+VLOOKUP(HojaINSCRIPCION[[#This Row],[Clasificación paracanoe/ paradragón]],AUXHandicapPARACANOE[],2,FALSE)</f>
        <v>#N/A</v>
      </c>
      <c r="R10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5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5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5" s="2">
        <f t="shared" si="14"/>
        <v>0</v>
      </c>
      <c r="V105" s="2" cm="1">
        <f t="array" ref="V105">+AUXCuotaCesión[Cuota por persona cesión]</f>
        <v>10</v>
      </c>
      <c r="W10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6" spans="1:23" x14ac:dyDescent="0.25">
      <c r="A106" s="9">
        <f t="shared" si="10"/>
        <v>0</v>
      </c>
      <c r="B106" s="9">
        <f t="shared" si="11"/>
        <v>0</v>
      </c>
      <c r="C106" t="s">
        <v>39</v>
      </c>
      <c r="E106" t="s">
        <v>44</v>
      </c>
      <c r="N106" s="2">
        <f t="shared" si="12"/>
        <v>0</v>
      </c>
      <c r="O106" s="2">
        <f t="shared" si="13"/>
        <v>0</v>
      </c>
      <c r="P106" s="2" t="e">
        <f>+VLOOKUP(HojaINSCRIPCION[[#This Row],[Categoría edad palista]],AUXHandicapEDAD[],2,FALSE)</f>
        <v>#N/A</v>
      </c>
      <c r="Q106" s="2" t="e">
        <f>+VLOOKUP(HojaINSCRIPCION[[#This Row],[Clasificación paracanoe/ paradragón]],AUXHandicapPARACANOE[],2,FALSE)</f>
        <v>#N/A</v>
      </c>
      <c r="R10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6" s="2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6" s="2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6" s="2">
        <f t="shared" si="14"/>
        <v>0</v>
      </c>
      <c r="V106" s="2" cm="1">
        <f t="array" ref="V106">+AUXCuotaCesión[Cuota por persona cesión]</f>
        <v>10</v>
      </c>
      <c r="W10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7" spans="1:23" s="42" customFormat="1" ht="15.75" thickBot="1" x14ac:dyDescent="0.3">
      <c r="A107" s="41">
        <f>+$C$4</f>
        <v>0</v>
      </c>
      <c r="B107" s="41">
        <f>+$C$5</f>
        <v>0</v>
      </c>
      <c r="C107" s="42" t="s">
        <v>39</v>
      </c>
      <c r="E107" s="42" t="s">
        <v>76</v>
      </c>
      <c r="N107" s="43">
        <f>+$G$8</f>
        <v>0</v>
      </c>
      <c r="O107" s="43">
        <f>+$G$9</f>
        <v>0</v>
      </c>
      <c r="P107" s="43" t="e">
        <f>+VLOOKUP(HojaINSCRIPCION[[#This Row],[Categoría edad palista]],AUXHandicapEDAD[],2,FALSE)</f>
        <v>#N/A</v>
      </c>
      <c r="Q107" s="43" t="e">
        <f>+VLOOKUP(HojaINSCRIPCION[[#This Row],[Clasificación paracanoe/ paradragón]],AUXHandicapPARACANOE[],2,FALSE)</f>
        <v>#N/A</v>
      </c>
      <c r="R107" s="43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7" s="43" t="e">
        <f>+SUMIF(HojaINSCRIPCION[[#This Row],[Palista]],"01º",HojaINSCRIPCION[[#This Row],[Hándicap paracanoe]])+SUMIF(HojaINSCRIPCION[[#This Row],[Palista]],"02º",HojaINSCRIPCION[[#This Row],[Hándicap paracanoe]])+SUMIF(HojaINSCRIPCION[[#This Row],[Palista]],"03º",HojaINSCRIPCION[[#This Row],[Hándicap paracanoe]])+SUMIF(HojaINSCRIPCION[[#This Row],[Palista]],"04º",HojaINSCRIPCION[[#This Row],[Hándicap paracanoe]])+SUMIF(HojaINSCRIPCION[[#This Row],[Palista]],"05º",HojaINSCRIPCION[[#This Row],[Hándicap paracanoe]])+SUMIF(HojaINSCRIPCION[[#This Row],[Palista]],"06º",HojaINSCRIPCION[[#This Row],[Hándicap paracanoe]])+SUMIF(HojaINSCRIPCION[[#This Row],[Palista]],"07º",HojaINSCRIPCION[[#This Row],[Hándicap paracanoe]])+SUMIF(HojaINSCRIPCION[[#This Row],[Palista]],"08º",HojaINSCRIPCION[[#This Row],[Hándicap paracanoe]])+SUMIF(HojaINSCRIPCION[[#This Row],[Palista]],"09º",HojaINSCRIPCION[[#This Row],[Hándicap paracanoe]])+SUMIF(HojaINSCRIPCION[[#This Row],[Palista]],"10º",HojaINSCRIPCION[[#This Row],[Hándicap paracanoe]])</f>
        <v>#N/A</v>
      </c>
      <c r="T107" s="43">
        <f>+SUMIF(HojaINSCRIPCION[[#This Row],[Hándicap edad (segs.)]],"&gt;0",HojaINSCRIPCION[[#This Row],[Hándicap edad (segs.)]])+SUMIF(HojaINSCRIPCION[[#This Row],[Hándicap paracanoe (segs.)]],"&gt;0",HojaINSCRIPCION[[#This Row],[Hándicap paracanoe (segs.)]])</f>
        <v>0</v>
      </c>
      <c r="U107" s="43">
        <f>+$G$8</f>
        <v>0</v>
      </c>
      <c r="V107" s="43" cm="1">
        <f t="array" ref="V107">+AUXCuotaCesión[Cuota por persona cesión]</f>
        <v>10</v>
      </c>
      <c r="W107" s="43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</sheetData>
  <mergeCells count="9">
    <mergeCell ref="B2:G2"/>
    <mergeCell ref="J7:M7"/>
    <mergeCell ref="I10:M10"/>
    <mergeCell ref="B8:F8"/>
    <mergeCell ref="C3:E3"/>
    <mergeCell ref="C4:E4"/>
    <mergeCell ref="C5:E5"/>
    <mergeCell ref="C6:E6"/>
    <mergeCell ref="A9:F9"/>
  </mergeCells>
  <conditionalFormatting sqref="G8:G9">
    <cfRule type="containsText" dxfId="141" priority="1" operator="containsText" text="Sí">
      <formula>NOT(ISERROR(SEARCH("Sí",G8)))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7C7E18C9-0EC6-465E-97D1-B4FCF6CD6B64}">
          <x14:formula1>
            <xm:f>AUX!$K$2</xm:f>
          </x14:formula1>
          <xm:sqref>L12:L107 G8:G9</xm:sqref>
        </x14:dataValidation>
        <x14:dataValidation type="list" allowBlank="1" showInputMessage="1" showErrorMessage="1" xr:uid="{830823AC-D1EE-429F-BEF1-95582A1A46F7}">
          <x14:formula1>
            <xm:f>AUX!$A$2:$A$9</xm:f>
          </x14:formula1>
          <xm:sqref>C12:C107</xm:sqref>
        </x14:dataValidation>
        <x14:dataValidation type="list" allowBlank="1" showInputMessage="1" showErrorMessage="1" xr:uid="{077CC5C2-9686-4200-9040-53F10E2C6A4B}">
          <x14:formula1>
            <xm:f>AUX!$C$2:$C$5</xm:f>
          </x14:formula1>
          <xm:sqref>D12:D107</xm:sqref>
        </x14:dataValidation>
        <x14:dataValidation type="list" allowBlank="1" showInputMessage="1" showErrorMessage="1" xr:uid="{E2A3C6FD-6187-449A-8750-47B459B8B709}">
          <x14:formula1>
            <xm:f>AUX!$E$2:$E$13</xm:f>
          </x14:formula1>
          <xm:sqref>E12:E107</xm:sqref>
        </x14:dataValidation>
        <x14:dataValidation type="list" allowBlank="1" showInputMessage="1" showErrorMessage="1" xr:uid="{E62B3A7D-ACB2-45C1-B4E3-415AFCE401A8}">
          <x14:formula1>
            <xm:f>AUX!$G$2:$G$3</xm:f>
          </x14:formula1>
          <xm:sqref>I12:I107</xm:sqref>
        </x14:dataValidation>
        <x14:dataValidation type="list" allowBlank="1" showInputMessage="1" showErrorMessage="1" xr:uid="{E3C239C4-EF52-4E2D-9912-226A9108B8A9}">
          <x14:formula1>
            <xm:f>AUX!$I$2:$I$10</xm:f>
          </x14:formula1>
          <xm:sqref>J12:J107</xm:sqref>
        </x14:dataValidation>
        <x14:dataValidation type="list" allowBlank="1" showInputMessage="1" showErrorMessage="1" xr:uid="{846B0382-9797-4067-9DF1-31C73B4F2A52}">
          <x14:formula1>
            <xm:f>AUX!$M$2:$M$6</xm:f>
          </x14:formula1>
          <xm:sqref>K12:K107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7C41-F339-4C8D-B4B4-3C3D52D51EEC}">
  <dimension ref="B1:J115"/>
  <sheetViews>
    <sheetView workbookViewId="0">
      <selection activeCell="L8" sqref="L8"/>
    </sheetView>
  </sheetViews>
  <sheetFormatPr baseColWidth="10" defaultRowHeight="15" x14ac:dyDescent="0.25"/>
  <cols>
    <col min="1" max="1" width="3.7109375" customWidth="1"/>
    <col min="2" max="2" width="11" customWidth="1"/>
    <col min="3" max="3" width="13.7109375" customWidth="1"/>
    <col min="4" max="4" width="7.140625" customWidth="1"/>
    <col min="5" max="5" width="13.7109375" customWidth="1"/>
    <col min="6" max="6" width="24.7109375" customWidth="1"/>
    <col min="7" max="7" width="15.140625" customWidth="1"/>
    <col min="8" max="8" width="14.28515625" customWidth="1"/>
    <col min="9" max="9" width="11.42578125" bestFit="1" customWidth="1"/>
    <col min="10" max="10" width="8" bestFit="1" customWidth="1"/>
  </cols>
  <sheetData>
    <row r="1" spans="2:10" ht="15.75" x14ac:dyDescent="0.25">
      <c r="B1" s="13" t="s">
        <v>52</v>
      </c>
      <c r="C1" s="70" t="str">
        <f>+INSCRIPCIÓN!B2</f>
        <v>II TROFEO ASTILLERO DE DRAGONES Y DRAGONUCOS 2023</v>
      </c>
      <c r="D1" s="70"/>
      <c r="E1" s="70"/>
      <c r="F1" s="71"/>
    </row>
    <row r="2" spans="2:10" x14ac:dyDescent="0.25">
      <c r="B2" s="14" t="s">
        <v>53</v>
      </c>
      <c r="C2" s="72">
        <f>+INSCRIPCIÓN!C3</f>
        <v>45108</v>
      </c>
      <c r="D2" s="72"/>
      <c r="F2" s="15"/>
    </row>
    <row r="3" spans="2:10" x14ac:dyDescent="0.25">
      <c r="B3" s="14" t="s">
        <v>54</v>
      </c>
      <c r="C3" s="73">
        <f>+INSCRIPCIÓN!C4</f>
        <v>0</v>
      </c>
      <c r="D3" s="73"/>
      <c r="E3" s="16" t="s">
        <v>55</v>
      </c>
      <c r="F3" s="54">
        <f>+INSCRIPCIÓN!G4</f>
        <v>0</v>
      </c>
    </row>
    <row r="4" spans="2:10" x14ac:dyDescent="0.25">
      <c r="B4" s="17" t="s">
        <v>57</v>
      </c>
      <c r="C4" s="74">
        <f>+INSCRIPCIÓN!C5</f>
        <v>0</v>
      </c>
      <c r="D4" s="74"/>
      <c r="E4" s="18" t="s">
        <v>56</v>
      </c>
      <c r="F4" s="55">
        <f>+INSCRIPCIÓN!G5</f>
        <v>0</v>
      </c>
    </row>
    <row r="6" spans="2:10" ht="23.25" x14ac:dyDescent="0.35">
      <c r="B6" s="75" t="s">
        <v>80</v>
      </c>
      <c r="C6" s="75"/>
      <c r="D6" s="75"/>
      <c r="E6" s="75"/>
      <c r="F6" s="75"/>
    </row>
    <row r="8" spans="2:10" ht="25.5" customHeight="1" x14ac:dyDescent="0.25">
      <c r="B8" s="69" t="s">
        <v>79</v>
      </c>
      <c r="C8" s="69"/>
      <c r="D8" s="69"/>
      <c r="E8" s="69"/>
      <c r="F8" s="69"/>
    </row>
    <row r="10" spans="2:10" ht="36" x14ac:dyDescent="0.25">
      <c r="B10" s="10" t="s">
        <v>0</v>
      </c>
      <c r="C10" s="10" t="s">
        <v>59</v>
      </c>
      <c r="D10" s="10" t="s">
        <v>1</v>
      </c>
      <c r="E10" s="10" t="s">
        <v>58</v>
      </c>
      <c r="F10" s="10" t="s">
        <v>60</v>
      </c>
      <c r="G10" s="10" t="s">
        <v>61</v>
      </c>
      <c r="H10" s="10" t="s">
        <v>2</v>
      </c>
      <c r="I10" s="11" t="s">
        <v>3</v>
      </c>
      <c r="J10" s="12" t="s">
        <v>78</v>
      </c>
    </row>
    <row r="11" spans="2:10" x14ac:dyDescent="0.25">
      <c r="B11" t="s">
        <v>5</v>
      </c>
      <c r="C11" t="s">
        <v>74</v>
      </c>
      <c r="D11" t="s">
        <v>21</v>
      </c>
      <c r="E11" t="s">
        <v>74</v>
      </c>
      <c r="F11" t="s">
        <v>74</v>
      </c>
      <c r="G11" t="s">
        <v>74</v>
      </c>
      <c r="H11" t="s">
        <v>74</v>
      </c>
      <c r="I11" t="s">
        <v>74</v>
      </c>
      <c r="J11">
        <v>0</v>
      </c>
    </row>
    <row r="12" spans="2:10" x14ac:dyDescent="0.25">
      <c r="D12" t="s">
        <v>26</v>
      </c>
      <c r="E12" t="s">
        <v>74</v>
      </c>
      <c r="F12" t="s">
        <v>74</v>
      </c>
      <c r="G12" t="s">
        <v>74</v>
      </c>
      <c r="H12" t="s">
        <v>74</v>
      </c>
      <c r="I12" t="s">
        <v>74</v>
      </c>
      <c r="J12">
        <v>0</v>
      </c>
    </row>
    <row r="13" spans="2:10" x14ac:dyDescent="0.25">
      <c r="D13" t="s">
        <v>30</v>
      </c>
      <c r="E13" t="s">
        <v>74</v>
      </c>
      <c r="F13" t="s">
        <v>74</v>
      </c>
      <c r="G13" t="s">
        <v>74</v>
      </c>
      <c r="H13" t="s">
        <v>74</v>
      </c>
      <c r="I13" t="s">
        <v>74</v>
      </c>
      <c r="J13">
        <v>0</v>
      </c>
    </row>
    <row r="14" spans="2:10" x14ac:dyDescent="0.25">
      <c r="D14" t="s">
        <v>34</v>
      </c>
      <c r="E14" t="s">
        <v>74</v>
      </c>
      <c r="F14" t="s">
        <v>74</v>
      </c>
      <c r="G14" t="s">
        <v>74</v>
      </c>
      <c r="H14" t="s">
        <v>74</v>
      </c>
      <c r="I14" t="s">
        <v>74</v>
      </c>
      <c r="J14">
        <v>0</v>
      </c>
    </row>
    <row r="15" spans="2:10" x14ac:dyDescent="0.25">
      <c r="D15" t="s">
        <v>37</v>
      </c>
      <c r="E15" t="s">
        <v>74</v>
      </c>
      <c r="F15" t="s">
        <v>74</v>
      </c>
      <c r="G15" t="s">
        <v>74</v>
      </c>
      <c r="H15" t="s">
        <v>74</v>
      </c>
      <c r="I15" t="s">
        <v>74</v>
      </c>
      <c r="J15">
        <v>0</v>
      </c>
    </row>
    <row r="16" spans="2:10" x14ac:dyDescent="0.25">
      <c r="D16" t="s">
        <v>40</v>
      </c>
      <c r="E16" t="s">
        <v>74</v>
      </c>
      <c r="F16" t="s">
        <v>74</v>
      </c>
      <c r="G16" t="s">
        <v>74</v>
      </c>
      <c r="H16" t="s">
        <v>74</v>
      </c>
      <c r="I16" t="s">
        <v>74</v>
      </c>
      <c r="J16">
        <v>0</v>
      </c>
    </row>
    <row r="17" spans="2:10" x14ac:dyDescent="0.25">
      <c r="D17" t="s">
        <v>42</v>
      </c>
      <c r="E17" t="s">
        <v>74</v>
      </c>
      <c r="F17" t="s">
        <v>74</v>
      </c>
      <c r="G17" t="s">
        <v>74</v>
      </c>
      <c r="H17" t="s">
        <v>74</v>
      </c>
      <c r="I17" t="s">
        <v>74</v>
      </c>
      <c r="J17">
        <v>0</v>
      </c>
    </row>
    <row r="18" spans="2:10" x14ac:dyDescent="0.25">
      <c r="D18" t="s">
        <v>43</v>
      </c>
      <c r="E18" t="s">
        <v>74</v>
      </c>
      <c r="F18" t="s">
        <v>74</v>
      </c>
      <c r="G18" t="s">
        <v>74</v>
      </c>
      <c r="H18" t="s">
        <v>74</v>
      </c>
      <c r="I18" t="s">
        <v>74</v>
      </c>
      <c r="J18">
        <v>0</v>
      </c>
    </row>
    <row r="19" spans="2:10" x14ac:dyDescent="0.25">
      <c r="D19" t="s">
        <v>44</v>
      </c>
      <c r="E19" t="s">
        <v>74</v>
      </c>
      <c r="F19" t="s">
        <v>74</v>
      </c>
      <c r="G19" t="s">
        <v>74</v>
      </c>
      <c r="H19" t="s">
        <v>74</v>
      </c>
      <c r="I19" t="s">
        <v>74</v>
      </c>
      <c r="J19">
        <v>0</v>
      </c>
    </row>
    <row r="20" spans="2:10" x14ac:dyDescent="0.25">
      <c r="D20" t="s">
        <v>76</v>
      </c>
      <c r="E20" t="s">
        <v>74</v>
      </c>
      <c r="F20" t="s">
        <v>74</v>
      </c>
      <c r="G20" t="s">
        <v>74</v>
      </c>
      <c r="H20" t="s">
        <v>74</v>
      </c>
      <c r="I20" t="s">
        <v>74</v>
      </c>
      <c r="J20">
        <v>0</v>
      </c>
    </row>
    <row r="21" spans="2:10" x14ac:dyDescent="0.25">
      <c r="D21" t="s">
        <v>14</v>
      </c>
      <c r="E21" t="s">
        <v>74</v>
      </c>
      <c r="F21" t="s">
        <v>74</v>
      </c>
      <c r="G21" t="s">
        <v>74</v>
      </c>
      <c r="H21" t="s">
        <v>74</v>
      </c>
      <c r="I21" t="s">
        <v>74</v>
      </c>
      <c r="J21">
        <v>0</v>
      </c>
    </row>
    <row r="22" spans="2:10" x14ac:dyDescent="0.25">
      <c r="D22" t="s">
        <v>7</v>
      </c>
      <c r="E22" t="s">
        <v>74</v>
      </c>
      <c r="F22" t="s">
        <v>74</v>
      </c>
      <c r="G22" t="s">
        <v>74</v>
      </c>
      <c r="H22" t="s">
        <v>74</v>
      </c>
      <c r="I22" t="s">
        <v>74</v>
      </c>
      <c r="J22">
        <v>0</v>
      </c>
    </row>
    <row r="23" spans="2:10" x14ac:dyDescent="0.25">
      <c r="B23" t="s">
        <v>77</v>
      </c>
      <c r="J23">
        <v>0</v>
      </c>
    </row>
    <row r="24" spans="2:10" x14ac:dyDescent="0.25">
      <c r="B24" t="s">
        <v>12</v>
      </c>
      <c r="C24" t="s">
        <v>74</v>
      </c>
      <c r="D24" t="s">
        <v>21</v>
      </c>
      <c r="E24" t="s">
        <v>74</v>
      </c>
      <c r="F24" t="s">
        <v>74</v>
      </c>
      <c r="G24" t="s">
        <v>74</v>
      </c>
      <c r="H24" t="s">
        <v>74</v>
      </c>
      <c r="I24" t="s">
        <v>74</v>
      </c>
      <c r="J24">
        <v>0</v>
      </c>
    </row>
    <row r="25" spans="2:10" x14ac:dyDescent="0.25">
      <c r="D25" t="s">
        <v>26</v>
      </c>
      <c r="E25" t="s">
        <v>74</v>
      </c>
      <c r="F25" t="s">
        <v>74</v>
      </c>
      <c r="G25" t="s">
        <v>74</v>
      </c>
      <c r="H25" t="s">
        <v>74</v>
      </c>
      <c r="I25" t="s">
        <v>74</v>
      </c>
      <c r="J25">
        <v>0</v>
      </c>
    </row>
    <row r="26" spans="2:10" x14ac:dyDescent="0.25">
      <c r="D26" t="s">
        <v>30</v>
      </c>
      <c r="E26" t="s">
        <v>74</v>
      </c>
      <c r="F26" t="s">
        <v>74</v>
      </c>
      <c r="G26" t="s">
        <v>74</v>
      </c>
      <c r="H26" t="s">
        <v>74</v>
      </c>
      <c r="I26" t="s">
        <v>74</v>
      </c>
      <c r="J26">
        <v>0</v>
      </c>
    </row>
    <row r="27" spans="2:10" x14ac:dyDescent="0.25">
      <c r="D27" t="s">
        <v>34</v>
      </c>
      <c r="E27" t="s">
        <v>74</v>
      </c>
      <c r="F27" t="s">
        <v>74</v>
      </c>
      <c r="G27" t="s">
        <v>74</v>
      </c>
      <c r="H27" t="s">
        <v>74</v>
      </c>
      <c r="I27" t="s">
        <v>74</v>
      </c>
      <c r="J27">
        <v>0</v>
      </c>
    </row>
    <row r="28" spans="2:10" x14ac:dyDescent="0.25">
      <c r="D28" t="s">
        <v>37</v>
      </c>
      <c r="E28" t="s">
        <v>74</v>
      </c>
      <c r="F28" t="s">
        <v>74</v>
      </c>
      <c r="G28" t="s">
        <v>74</v>
      </c>
      <c r="H28" t="s">
        <v>74</v>
      </c>
      <c r="I28" t="s">
        <v>74</v>
      </c>
      <c r="J28">
        <v>0</v>
      </c>
    </row>
    <row r="29" spans="2:10" x14ac:dyDescent="0.25">
      <c r="D29" t="s">
        <v>40</v>
      </c>
      <c r="E29" t="s">
        <v>74</v>
      </c>
      <c r="F29" t="s">
        <v>74</v>
      </c>
      <c r="G29" t="s">
        <v>74</v>
      </c>
      <c r="H29" t="s">
        <v>74</v>
      </c>
      <c r="I29" t="s">
        <v>74</v>
      </c>
      <c r="J29">
        <v>0</v>
      </c>
    </row>
    <row r="30" spans="2:10" x14ac:dyDescent="0.25">
      <c r="D30" t="s">
        <v>42</v>
      </c>
      <c r="E30" t="s">
        <v>74</v>
      </c>
      <c r="F30" t="s">
        <v>74</v>
      </c>
      <c r="G30" t="s">
        <v>74</v>
      </c>
      <c r="H30" t="s">
        <v>74</v>
      </c>
      <c r="I30" t="s">
        <v>74</v>
      </c>
      <c r="J30">
        <v>0</v>
      </c>
    </row>
    <row r="31" spans="2:10" x14ac:dyDescent="0.25">
      <c r="D31" t="s">
        <v>43</v>
      </c>
      <c r="E31" t="s">
        <v>74</v>
      </c>
      <c r="F31" t="s">
        <v>74</v>
      </c>
      <c r="G31" t="s">
        <v>74</v>
      </c>
      <c r="H31" t="s">
        <v>74</v>
      </c>
      <c r="I31" t="s">
        <v>74</v>
      </c>
      <c r="J31">
        <v>0</v>
      </c>
    </row>
    <row r="32" spans="2:10" x14ac:dyDescent="0.25">
      <c r="D32" t="s">
        <v>44</v>
      </c>
      <c r="E32" t="s">
        <v>74</v>
      </c>
      <c r="F32" t="s">
        <v>74</v>
      </c>
      <c r="G32" t="s">
        <v>74</v>
      </c>
      <c r="H32" t="s">
        <v>74</v>
      </c>
      <c r="I32" t="s">
        <v>74</v>
      </c>
      <c r="J32">
        <v>0</v>
      </c>
    </row>
    <row r="33" spans="2:10" x14ac:dyDescent="0.25">
      <c r="D33" t="s">
        <v>76</v>
      </c>
      <c r="E33" t="s">
        <v>74</v>
      </c>
      <c r="F33" t="s">
        <v>74</v>
      </c>
      <c r="G33" t="s">
        <v>74</v>
      </c>
      <c r="H33" t="s">
        <v>74</v>
      </c>
      <c r="I33" t="s">
        <v>74</v>
      </c>
      <c r="J33">
        <v>0</v>
      </c>
    </row>
    <row r="34" spans="2:10" x14ac:dyDescent="0.25">
      <c r="D34" t="s">
        <v>14</v>
      </c>
      <c r="E34" t="s">
        <v>74</v>
      </c>
      <c r="F34" t="s">
        <v>74</v>
      </c>
      <c r="G34" t="s">
        <v>74</v>
      </c>
      <c r="H34" t="s">
        <v>74</v>
      </c>
      <c r="I34" t="s">
        <v>74</v>
      </c>
      <c r="J34">
        <v>0</v>
      </c>
    </row>
    <row r="35" spans="2:10" x14ac:dyDescent="0.25">
      <c r="D35" t="s">
        <v>7</v>
      </c>
      <c r="E35" t="s">
        <v>74</v>
      </c>
      <c r="F35" t="s">
        <v>74</v>
      </c>
      <c r="G35" t="s">
        <v>74</v>
      </c>
      <c r="H35" t="s">
        <v>74</v>
      </c>
      <c r="I35" t="s">
        <v>74</v>
      </c>
      <c r="J35">
        <v>0</v>
      </c>
    </row>
    <row r="36" spans="2:10" x14ac:dyDescent="0.25">
      <c r="B36" t="s">
        <v>92</v>
      </c>
      <c r="J36">
        <v>0</v>
      </c>
    </row>
    <row r="37" spans="2:10" x14ac:dyDescent="0.25">
      <c r="B37" t="s">
        <v>19</v>
      </c>
      <c r="C37" t="s">
        <v>74</v>
      </c>
      <c r="D37" t="s">
        <v>21</v>
      </c>
      <c r="E37" t="s">
        <v>74</v>
      </c>
      <c r="F37" t="s">
        <v>74</v>
      </c>
      <c r="G37" t="s">
        <v>74</v>
      </c>
      <c r="H37" t="s">
        <v>74</v>
      </c>
      <c r="I37" t="s">
        <v>74</v>
      </c>
      <c r="J37">
        <v>0</v>
      </c>
    </row>
    <row r="38" spans="2:10" x14ac:dyDescent="0.25">
      <c r="D38" t="s">
        <v>26</v>
      </c>
      <c r="E38" t="s">
        <v>74</v>
      </c>
      <c r="F38" t="s">
        <v>74</v>
      </c>
      <c r="G38" t="s">
        <v>74</v>
      </c>
      <c r="H38" t="s">
        <v>74</v>
      </c>
      <c r="I38" t="s">
        <v>74</v>
      </c>
      <c r="J38">
        <v>0</v>
      </c>
    </row>
    <row r="39" spans="2:10" x14ac:dyDescent="0.25">
      <c r="D39" t="s">
        <v>30</v>
      </c>
      <c r="E39" t="s">
        <v>74</v>
      </c>
      <c r="F39" t="s">
        <v>74</v>
      </c>
      <c r="G39" t="s">
        <v>74</v>
      </c>
      <c r="H39" t="s">
        <v>74</v>
      </c>
      <c r="I39" t="s">
        <v>74</v>
      </c>
      <c r="J39">
        <v>0</v>
      </c>
    </row>
    <row r="40" spans="2:10" x14ac:dyDescent="0.25">
      <c r="D40" t="s">
        <v>34</v>
      </c>
      <c r="E40" t="s">
        <v>74</v>
      </c>
      <c r="F40" t="s">
        <v>74</v>
      </c>
      <c r="G40" t="s">
        <v>74</v>
      </c>
      <c r="H40" t="s">
        <v>74</v>
      </c>
      <c r="I40" t="s">
        <v>74</v>
      </c>
      <c r="J40">
        <v>0</v>
      </c>
    </row>
    <row r="41" spans="2:10" x14ac:dyDescent="0.25">
      <c r="D41" t="s">
        <v>37</v>
      </c>
      <c r="E41" t="s">
        <v>74</v>
      </c>
      <c r="F41" t="s">
        <v>74</v>
      </c>
      <c r="G41" t="s">
        <v>74</v>
      </c>
      <c r="H41" t="s">
        <v>74</v>
      </c>
      <c r="I41" t="s">
        <v>74</v>
      </c>
      <c r="J41">
        <v>0</v>
      </c>
    </row>
    <row r="42" spans="2:10" x14ac:dyDescent="0.25">
      <c r="D42" t="s">
        <v>40</v>
      </c>
      <c r="E42" t="s">
        <v>74</v>
      </c>
      <c r="F42" t="s">
        <v>74</v>
      </c>
      <c r="G42" t="s">
        <v>74</v>
      </c>
      <c r="H42" t="s">
        <v>74</v>
      </c>
      <c r="I42" t="s">
        <v>74</v>
      </c>
      <c r="J42">
        <v>0</v>
      </c>
    </row>
    <row r="43" spans="2:10" x14ac:dyDescent="0.25">
      <c r="D43" t="s">
        <v>42</v>
      </c>
      <c r="E43" t="s">
        <v>74</v>
      </c>
      <c r="F43" t="s">
        <v>74</v>
      </c>
      <c r="G43" t="s">
        <v>74</v>
      </c>
      <c r="H43" t="s">
        <v>74</v>
      </c>
      <c r="I43" t="s">
        <v>74</v>
      </c>
      <c r="J43">
        <v>0</v>
      </c>
    </row>
    <row r="44" spans="2:10" x14ac:dyDescent="0.25">
      <c r="D44" t="s">
        <v>43</v>
      </c>
      <c r="E44" t="s">
        <v>74</v>
      </c>
      <c r="F44" t="s">
        <v>74</v>
      </c>
      <c r="G44" t="s">
        <v>74</v>
      </c>
      <c r="H44" t="s">
        <v>74</v>
      </c>
      <c r="I44" t="s">
        <v>74</v>
      </c>
      <c r="J44">
        <v>0</v>
      </c>
    </row>
    <row r="45" spans="2:10" x14ac:dyDescent="0.25">
      <c r="D45" t="s">
        <v>44</v>
      </c>
      <c r="E45" t="s">
        <v>74</v>
      </c>
      <c r="F45" t="s">
        <v>74</v>
      </c>
      <c r="G45" t="s">
        <v>74</v>
      </c>
      <c r="H45" t="s">
        <v>74</v>
      </c>
      <c r="I45" t="s">
        <v>74</v>
      </c>
      <c r="J45">
        <v>0</v>
      </c>
    </row>
    <row r="46" spans="2:10" x14ac:dyDescent="0.25">
      <c r="D46" t="s">
        <v>76</v>
      </c>
      <c r="E46" t="s">
        <v>74</v>
      </c>
      <c r="F46" t="s">
        <v>74</v>
      </c>
      <c r="G46" t="s">
        <v>74</v>
      </c>
      <c r="H46" t="s">
        <v>74</v>
      </c>
      <c r="I46" t="s">
        <v>74</v>
      </c>
      <c r="J46">
        <v>0</v>
      </c>
    </row>
    <row r="47" spans="2:10" x14ac:dyDescent="0.25">
      <c r="D47" t="s">
        <v>14</v>
      </c>
      <c r="E47" t="s">
        <v>74</v>
      </c>
      <c r="F47" t="s">
        <v>74</v>
      </c>
      <c r="G47" t="s">
        <v>74</v>
      </c>
      <c r="H47" t="s">
        <v>74</v>
      </c>
      <c r="I47" t="s">
        <v>74</v>
      </c>
      <c r="J47">
        <v>0</v>
      </c>
    </row>
    <row r="48" spans="2:10" x14ac:dyDescent="0.25">
      <c r="D48" t="s">
        <v>7</v>
      </c>
      <c r="E48" t="s">
        <v>74</v>
      </c>
      <c r="F48" t="s">
        <v>74</v>
      </c>
      <c r="G48" t="s">
        <v>74</v>
      </c>
      <c r="H48" t="s">
        <v>74</v>
      </c>
      <c r="I48" t="s">
        <v>74</v>
      </c>
      <c r="J48">
        <v>0</v>
      </c>
    </row>
    <row r="49" spans="2:10" x14ac:dyDescent="0.25">
      <c r="B49" t="s">
        <v>93</v>
      </c>
      <c r="J49">
        <v>0</v>
      </c>
    </row>
    <row r="50" spans="2:10" x14ac:dyDescent="0.25">
      <c r="B50" t="s">
        <v>24</v>
      </c>
      <c r="C50" t="s">
        <v>74</v>
      </c>
      <c r="D50" t="s">
        <v>21</v>
      </c>
      <c r="E50" t="s">
        <v>74</v>
      </c>
      <c r="F50" t="s">
        <v>74</v>
      </c>
      <c r="G50" t="s">
        <v>74</v>
      </c>
      <c r="H50" t="s">
        <v>74</v>
      </c>
      <c r="I50" t="s">
        <v>74</v>
      </c>
      <c r="J50">
        <v>0</v>
      </c>
    </row>
    <row r="51" spans="2:10" x14ac:dyDescent="0.25">
      <c r="D51" t="s">
        <v>26</v>
      </c>
      <c r="E51" t="s">
        <v>74</v>
      </c>
      <c r="F51" t="s">
        <v>74</v>
      </c>
      <c r="G51" t="s">
        <v>74</v>
      </c>
      <c r="H51" t="s">
        <v>74</v>
      </c>
      <c r="I51" t="s">
        <v>74</v>
      </c>
      <c r="J51">
        <v>0</v>
      </c>
    </row>
    <row r="52" spans="2:10" x14ac:dyDescent="0.25">
      <c r="D52" t="s">
        <v>30</v>
      </c>
      <c r="E52" t="s">
        <v>74</v>
      </c>
      <c r="F52" t="s">
        <v>74</v>
      </c>
      <c r="G52" t="s">
        <v>74</v>
      </c>
      <c r="H52" t="s">
        <v>74</v>
      </c>
      <c r="I52" t="s">
        <v>74</v>
      </c>
      <c r="J52">
        <v>0</v>
      </c>
    </row>
    <row r="53" spans="2:10" x14ac:dyDescent="0.25">
      <c r="D53" t="s">
        <v>34</v>
      </c>
      <c r="E53" t="s">
        <v>74</v>
      </c>
      <c r="F53" t="s">
        <v>74</v>
      </c>
      <c r="G53" t="s">
        <v>74</v>
      </c>
      <c r="H53" t="s">
        <v>74</v>
      </c>
      <c r="I53" t="s">
        <v>74</v>
      </c>
      <c r="J53">
        <v>0</v>
      </c>
    </row>
    <row r="54" spans="2:10" x14ac:dyDescent="0.25">
      <c r="D54" t="s">
        <v>37</v>
      </c>
      <c r="E54" t="s">
        <v>74</v>
      </c>
      <c r="F54" t="s">
        <v>74</v>
      </c>
      <c r="G54" t="s">
        <v>74</v>
      </c>
      <c r="H54" t="s">
        <v>74</v>
      </c>
      <c r="I54" t="s">
        <v>74</v>
      </c>
      <c r="J54">
        <v>0</v>
      </c>
    </row>
    <row r="55" spans="2:10" x14ac:dyDescent="0.25">
      <c r="D55" t="s">
        <v>40</v>
      </c>
      <c r="E55" t="s">
        <v>74</v>
      </c>
      <c r="F55" t="s">
        <v>74</v>
      </c>
      <c r="G55" t="s">
        <v>74</v>
      </c>
      <c r="H55" t="s">
        <v>74</v>
      </c>
      <c r="I55" t="s">
        <v>74</v>
      </c>
      <c r="J55">
        <v>0</v>
      </c>
    </row>
    <row r="56" spans="2:10" x14ac:dyDescent="0.25">
      <c r="D56" t="s">
        <v>42</v>
      </c>
      <c r="E56" t="s">
        <v>74</v>
      </c>
      <c r="F56" t="s">
        <v>74</v>
      </c>
      <c r="G56" t="s">
        <v>74</v>
      </c>
      <c r="H56" t="s">
        <v>74</v>
      </c>
      <c r="I56" t="s">
        <v>74</v>
      </c>
      <c r="J56">
        <v>0</v>
      </c>
    </row>
    <row r="57" spans="2:10" x14ac:dyDescent="0.25">
      <c r="D57" t="s">
        <v>43</v>
      </c>
      <c r="E57" t="s">
        <v>74</v>
      </c>
      <c r="F57" t="s">
        <v>74</v>
      </c>
      <c r="G57" t="s">
        <v>74</v>
      </c>
      <c r="H57" t="s">
        <v>74</v>
      </c>
      <c r="I57" t="s">
        <v>74</v>
      </c>
      <c r="J57">
        <v>0</v>
      </c>
    </row>
    <row r="58" spans="2:10" x14ac:dyDescent="0.25">
      <c r="D58" t="s">
        <v>44</v>
      </c>
      <c r="E58" t="s">
        <v>74</v>
      </c>
      <c r="F58" t="s">
        <v>74</v>
      </c>
      <c r="G58" t="s">
        <v>74</v>
      </c>
      <c r="H58" t="s">
        <v>74</v>
      </c>
      <c r="I58" t="s">
        <v>74</v>
      </c>
      <c r="J58">
        <v>0</v>
      </c>
    </row>
    <row r="59" spans="2:10" x14ac:dyDescent="0.25">
      <c r="D59" t="s">
        <v>76</v>
      </c>
      <c r="E59" t="s">
        <v>74</v>
      </c>
      <c r="F59" t="s">
        <v>74</v>
      </c>
      <c r="G59" t="s">
        <v>74</v>
      </c>
      <c r="H59" t="s">
        <v>74</v>
      </c>
      <c r="I59" t="s">
        <v>74</v>
      </c>
      <c r="J59">
        <v>0</v>
      </c>
    </row>
    <row r="60" spans="2:10" x14ac:dyDescent="0.25">
      <c r="D60" t="s">
        <v>14</v>
      </c>
      <c r="E60" t="s">
        <v>74</v>
      </c>
      <c r="F60" t="s">
        <v>74</v>
      </c>
      <c r="G60" t="s">
        <v>74</v>
      </c>
      <c r="H60" t="s">
        <v>74</v>
      </c>
      <c r="I60" t="s">
        <v>74</v>
      </c>
      <c r="J60">
        <v>0</v>
      </c>
    </row>
    <row r="61" spans="2:10" x14ac:dyDescent="0.25">
      <c r="D61" t="s">
        <v>7</v>
      </c>
      <c r="E61" t="s">
        <v>74</v>
      </c>
      <c r="F61" t="s">
        <v>74</v>
      </c>
      <c r="G61" t="s">
        <v>74</v>
      </c>
      <c r="H61" t="s">
        <v>74</v>
      </c>
      <c r="I61" t="s">
        <v>74</v>
      </c>
      <c r="J61">
        <v>0</v>
      </c>
    </row>
    <row r="62" spans="2:10" x14ac:dyDescent="0.25">
      <c r="B62" t="s">
        <v>94</v>
      </c>
      <c r="J62">
        <v>0</v>
      </c>
    </row>
    <row r="63" spans="2:10" x14ac:dyDescent="0.25">
      <c r="B63" t="s">
        <v>29</v>
      </c>
      <c r="C63" t="s">
        <v>74</v>
      </c>
      <c r="D63" t="s">
        <v>21</v>
      </c>
      <c r="E63" t="s">
        <v>74</v>
      </c>
      <c r="F63" t="s">
        <v>74</v>
      </c>
      <c r="G63" t="s">
        <v>74</v>
      </c>
      <c r="H63" t="s">
        <v>74</v>
      </c>
      <c r="I63" t="s">
        <v>74</v>
      </c>
      <c r="J63">
        <v>0</v>
      </c>
    </row>
    <row r="64" spans="2:10" x14ac:dyDescent="0.25">
      <c r="D64" t="s">
        <v>26</v>
      </c>
      <c r="E64" t="s">
        <v>74</v>
      </c>
      <c r="F64" t="s">
        <v>74</v>
      </c>
      <c r="G64" t="s">
        <v>74</v>
      </c>
      <c r="H64" t="s">
        <v>74</v>
      </c>
      <c r="I64" t="s">
        <v>74</v>
      </c>
      <c r="J64">
        <v>0</v>
      </c>
    </row>
    <row r="65" spans="2:10" x14ac:dyDescent="0.25">
      <c r="D65" t="s">
        <v>30</v>
      </c>
      <c r="E65" t="s">
        <v>74</v>
      </c>
      <c r="F65" t="s">
        <v>74</v>
      </c>
      <c r="G65" t="s">
        <v>74</v>
      </c>
      <c r="H65" t="s">
        <v>74</v>
      </c>
      <c r="I65" t="s">
        <v>74</v>
      </c>
      <c r="J65">
        <v>0</v>
      </c>
    </row>
    <row r="66" spans="2:10" x14ac:dyDescent="0.25">
      <c r="D66" t="s">
        <v>34</v>
      </c>
      <c r="E66" t="s">
        <v>74</v>
      </c>
      <c r="F66" t="s">
        <v>74</v>
      </c>
      <c r="G66" t="s">
        <v>74</v>
      </c>
      <c r="H66" t="s">
        <v>74</v>
      </c>
      <c r="I66" t="s">
        <v>74</v>
      </c>
      <c r="J66">
        <v>0</v>
      </c>
    </row>
    <row r="67" spans="2:10" x14ac:dyDescent="0.25">
      <c r="D67" t="s">
        <v>37</v>
      </c>
      <c r="E67" t="s">
        <v>74</v>
      </c>
      <c r="F67" t="s">
        <v>74</v>
      </c>
      <c r="G67" t="s">
        <v>74</v>
      </c>
      <c r="H67" t="s">
        <v>74</v>
      </c>
      <c r="I67" t="s">
        <v>74</v>
      </c>
      <c r="J67">
        <v>0</v>
      </c>
    </row>
    <row r="68" spans="2:10" x14ac:dyDescent="0.25">
      <c r="D68" t="s">
        <v>40</v>
      </c>
      <c r="E68" t="s">
        <v>74</v>
      </c>
      <c r="F68" t="s">
        <v>74</v>
      </c>
      <c r="G68" t="s">
        <v>74</v>
      </c>
      <c r="H68" t="s">
        <v>74</v>
      </c>
      <c r="I68" t="s">
        <v>74</v>
      </c>
      <c r="J68">
        <v>0</v>
      </c>
    </row>
    <row r="69" spans="2:10" x14ac:dyDescent="0.25">
      <c r="D69" t="s">
        <v>42</v>
      </c>
      <c r="E69" t="s">
        <v>74</v>
      </c>
      <c r="F69" t="s">
        <v>74</v>
      </c>
      <c r="G69" t="s">
        <v>74</v>
      </c>
      <c r="H69" t="s">
        <v>74</v>
      </c>
      <c r="I69" t="s">
        <v>74</v>
      </c>
      <c r="J69">
        <v>0</v>
      </c>
    </row>
    <row r="70" spans="2:10" x14ac:dyDescent="0.25">
      <c r="D70" t="s">
        <v>43</v>
      </c>
      <c r="E70" t="s">
        <v>74</v>
      </c>
      <c r="F70" t="s">
        <v>74</v>
      </c>
      <c r="G70" t="s">
        <v>74</v>
      </c>
      <c r="H70" t="s">
        <v>74</v>
      </c>
      <c r="I70" t="s">
        <v>74</v>
      </c>
      <c r="J70">
        <v>0</v>
      </c>
    </row>
    <row r="71" spans="2:10" x14ac:dyDescent="0.25">
      <c r="D71" t="s">
        <v>44</v>
      </c>
      <c r="E71" t="s">
        <v>74</v>
      </c>
      <c r="F71" t="s">
        <v>74</v>
      </c>
      <c r="G71" t="s">
        <v>74</v>
      </c>
      <c r="H71" t="s">
        <v>74</v>
      </c>
      <c r="I71" t="s">
        <v>74</v>
      </c>
      <c r="J71">
        <v>0</v>
      </c>
    </row>
    <row r="72" spans="2:10" x14ac:dyDescent="0.25">
      <c r="D72" t="s">
        <v>76</v>
      </c>
      <c r="E72" t="s">
        <v>74</v>
      </c>
      <c r="F72" t="s">
        <v>74</v>
      </c>
      <c r="G72" t="s">
        <v>74</v>
      </c>
      <c r="H72" t="s">
        <v>74</v>
      </c>
      <c r="I72" t="s">
        <v>74</v>
      </c>
      <c r="J72">
        <v>0</v>
      </c>
    </row>
    <row r="73" spans="2:10" x14ac:dyDescent="0.25">
      <c r="D73" t="s">
        <v>14</v>
      </c>
      <c r="E73" t="s">
        <v>74</v>
      </c>
      <c r="F73" t="s">
        <v>74</v>
      </c>
      <c r="G73" t="s">
        <v>74</v>
      </c>
      <c r="H73" t="s">
        <v>74</v>
      </c>
      <c r="I73" t="s">
        <v>74</v>
      </c>
      <c r="J73">
        <v>0</v>
      </c>
    </row>
    <row r="74" spans="2:10" x14ac:dyDescent="0.25">
      <c r="D74" t="s">
        <v>7</v>
      </c>
      <c r="E74" t="s">
        <v>74</v>
      </c>
      <c r="F74" t="s">
        <v>74</v>
      </c>
      <c r="G74" t="s">
        <v>74</v>
      </c>
      <c r="H74" t="s">
        <v>74</v>
      </c>
      <c r="I74" t="s">
        <v>74</v>
      </c>
      <c r="J74">
        <v>0</v>
      </c>
    </row>
    <row r="75" spans="2:10" x14ac:dyDescent="0.25">
      <c r="B75" t="s">
        <v>95</v>
      </c>
      <c r="J75">
        <v>0</v>
      </c>
    </row>
    <row r="76" spans="2:10" x14ac:dyDescent="0.25">
      <c r="B76" t="s">
        <v>33</v>
      </c>
      <c r="C76" t="s">
        <v>74</v>
      </c>
      <c r="D76" t="s">
        <v>21</v>
      </c>
      <c r="E76" t="s">
        <v>74</v>
      </c>
      <c r="F76" t="s">
        <v>74</v>
      </c>
      <c r="G76" t="s">
        <v>74</v>
      </c>
      <c r="H76" t="s">
        <v>74</v>
      </c>
      <c r="I76" t="s">
        <v>74</v>
      </c>
      <c r="J76">
        <v>0</v>
      </c>
    </row>
    <row r="77" spans="2:10" x14ac:dyDescent="0.25">
      <c r="D77" t="s">
        <v>26</v>
      </c>
      <c r="E77" t="s">
        <v>74</v>
      </c>
      <c r="F77" t="s">
        <v>74</v>
      </c>
      <c r="G77" t="s">
        <v>74</v>
      </c>
      <c r="H77" t="s">
        <v>74</v>
      </c>
      <c r="I77" t="s">
        <v>74</v>
      </c>
      <c r="J77">
        <v>0</v>
      </c>
    </row>
    <row r="78" spans="2:10" x14ac:dyDescent="0.25">
      <c r="D78" t="s">
        <v>30</v>
      </c>
      <c r="E78" t="s">
        <v>74</v>
      </c>
      <c r="F78" t="s">
        <v>74</v>
      </c>
      <c r="G78" t="s">
        <v>74</v>
      </c>
      <c r="H78" t="s">
        <v>74</v>
      </c>
      <c r="I78" t="s">
        <v>74</v>
      </c>
      <c r="J78">
        <v>0</v>
      </c>
    </row>
    <row r="79" spans="2:10" x14ac:dyDescent="0.25">
      <c r="D79" t="s">
        <v>34</v>
      </c>
      <c r="E79" t="s">
        <v>74</v>
      </c>
      <c r="F79" t="s">
        <v>74</v>
      </c>
      <c r="G79" t="s">
        <v>74</v>
      </c>
      <c r="H79" t="s">
        <v>74</v>
      </c>
      <c r="I79" t="s">
        <v>74</v>
      </c>
      <c r="J79">
        <v>0</v>
      </c>
    </row>
    <row r="80" spans="2:10" x14ac:dyDescent="0.25">
      <c r="D80" t="s">
        <v>37</v>
      </c>
      <c r="E80" t="s">
        <v>74</v>
      </c>
      <c r="F80" t="s">
        <v>74</v>
      </c>
      <c r="G80" t="s">
        <v>74</v>
      </c>
      <c r="H80" t="s">
        <v>74</v>
      </c>
      <c r="I80" t="s">
        <v>74</v>
      </c>
      <c r="J80">
        <v>0</v>
      </c>
    </row>
    <row r="81" spans="2:10" x14ac:dyDescent="0.25">
      <c r="D81" t="s">
        <v>40</v>
      </c>
      <c r="E81" t="s">
        <v>74</v>
      </c>
      <c r="F81" t="s">
        <v>74</v>
      </c>
      <c r="G81" t="s">
        <v>74</v>
      </c>
      <c r="H81" t="s">
        <v>74</v>
      </c>
      <c r="I81" t="s">
        <v>74</v>
      </c>
      <c r="J81">
        <v>0</v>
      </c>
    </row>
    <row r="82" spans="2:10" x14ac:dyDescent="0.25">
      <c r="D82" t="s">
        <v>42</v>
      </c>
      <c r="E82" t="s">
        <v>74</v>
      </c>
      <c r="F82" t="s">
        <v>74</v>
      </c>
      <c r="G82" t="s">
        <v>74</v>
      </c>
      <c r="H82" t="s">
        <v>74</v>
      </c>
      <c r="I82" t="s">
        <v>74</v>
      </c>
      <c r="J82">
        <v>0</v>
      </c>
    </row>
    <row r="83" spans="2:10" x14ac:dyDescent="0.25">
      <c r="D83" t="s">
        <v>43</v>
      </c>
      <c r="E83" t="s">
        <v>74</v>
      </c>
      <c r="F83" t="s">
        <v>74</v>
      </c>
      <c r="G83" t="s">
        <v>74</v>
      </c>
      <c r="H83" t="s">
        <v>74</v>
      </c>
      <c r="I83" t="s">
        <v>74</v>
      </c>
      <c r="J83">
        <v>0</v>
      </c>
    </row>
    <row r="84" spans="2:10" x14ac:dyDescent="0.25">
      <c r="D84" t="s">
        <v>44</v>
      </c>
      <c r="E84" t="s">
        <v>74</v>
      </c>
      <c r="F84" t="s">
        <v>74</v>
      </c>
      <c r="G84" t="s">
        <v>74</v>
      </c>
      <c r="H84" t="s">
        <v>74</v>
      </c>
      <c r="I84" t="s">
        <v>74</v>
      </c>
      <c r="J84">
        <v>0</v>
      </c>
    </row>
    <row r="85" spans="2:10" x14ac:dyDescent="0.25">
      <c r="D85" t="s">
        <v>76</v>
      </c>
      <c r="E85" t="s">
        <v>74</v>
      </c>
      <c r="F85" t="s">
        <v>74</v>
      </c>
      <c r="G85" t="s">
        <v>74</v>
      </c>
      <c r="H85" t="s">
        <v>74</v>
      </c>
      <c r="I85" t="s">
        <v>74</v>
      </c>
      <c r="J85">
        <v>0</v>
      </c>
    </row>
    <row r="86" spans="2:10" x14ac:dyDescent="0.25">
      <c r="D86" t="s">
        <v>14</v>
      </c>
      <c r="E86" t="s">
        <v>74</v>
      </c>
      <c r="F86" t="s">
        <v>74</v>
      </c>
      <c r="G86" t="s">
        <v>74</v>
      </c>
      <c r="H86" t="s">
        <v>74</v>
      </c>
      <c r="I86" t="s">
        <v>74</v>
      </c>
      <c r="J86">
        <v>0</v>
      </c>
    </row>
    <row r="87" spans="2:10" x14ac:dyDescent="0.25">
      <c r="D87" t="s">
        <v>7</v>
      </c>
      <c r="E87" t="s">
        <v>74</v>
      </c>
      <c r="F87" t="s">
        <v>74</v>
      </c>
      <c r="G87" t="s">
        <v>74</v>
      </c>
      <c r="H87" t="s">
        <v>74</v>
      </c>
      <c r="I87" t="s">
        <v>74</v>
      </c>
      <c r="J87">
        <v>0</v>
      </c>
    </row>
    <row r="88" spans="2:10" x14ac:dyDescent="0.25">
      <c r="B88" t="s">
        <v>96</v>
      </c>
      <c r="J88">
        <v>0</v>
      </c>
    </row>
    <row r="89" spans="2:10" x14ac:dyDescent="0.25">
      <c r="B89" t="s">
        <v>36</v>
      </c>
      <c r="C89" t="s">
        <v>74</v>
      </c>
      <c r="D89" t="s">
        <v>21</v>
      </c>
      <c r="E89" t="s">
        <v>74</v>
      </c>
      <c r="F89" t="s">
        <v>74</v>
      </c>
      <c r="G89" t="s">
        <v>74</v>
      </c>
      <c r="H89" t="s">
        <v>74</v>
      </c>
      <c r="I89" t="s">
        <v>74</v>
      </c>
      <c r="J89">
        <v>0</v>
      </c>
    </row>
    <row r="90" spans="2:10" x14ac:dyDescent="0.25">
      <c r="D90" t="s">
        <v>26</v>
      </c>
      <c r="E90" t="s">
        <v>74</v>
      </c>
      <c r="F90" t="s">
        <v>74</v>
      </c>
      <c r="G90" t="s">
        <v>74</v>
      </c>
      <c r="H90" t="s">
        <v>74</v>
      </c>
      <c r="I90" t="s">
        <v>74</v>
      </c>
      <c r="J90">
        <v>0</v>
      </c>
    </row>
    <row r="91" spans="2:10" x14ac:dyDescent="0.25">
      <c r="D91" t="s">
        <v>30</v>
      </c>
      <c r="E91" t="s">
        <v>74</v>
      </c>
      <c r="F91" t="s">
        <v>74</v>
      </c>
      <c r="G91" t="s">
        <v>74</v>
      </c>
      <c r="H91" t="s">
        <v>74</v>
      </c>
      <c r="I91" t="s">
        <v>74</v>
      </c>
      <c r="J91">
        <v>0</v>
      </c>
    </row>
    <row r="92" spans="2:10" x14ac:dyDescent="0.25">
      <c r="D92" t="s">
        <v>34</v>
      </c>
      <c r="E92" t="s">
        <v>74</v>
      </c>
      <c r="F92" t="s">
        <v>74</v>
      </c>
      <c r="G92" t="s">
        <v>74</v>
      </c>
      <c r="H92" t="s">
        <v>74</v>
      </c>
      <c r="I92" t="s">
        <v>74</v>
      </c>
      <c r="J92">
        <v>0</v>
      </c>
    </row>
    <row r="93" spans="2:10" x14ac:dyDescent="0.25">
      <c r="D93" t="s">
        <v>37</v>
      </c>
      <c r="E93" t="s">
        <v>74</v>
      </c>
      <c r="F93" t="s">
        <v>74</v>
      </c>
      <c r="G93" t="s">
        <v>74</v>
      </c>
      <c r="H93" t="s">
        <v>74</v>
      </c>
      <c r="I93" t="s">
        <v>74</v>
      </c>
      <c r="J93">
        <v>0</v>
      </c>
    </row>
    <row r="94" spans="2:10" x14ac:dyDescent="0.25">
      <c r="D94" t="s">
        <v>40</v>
      </c>
      <c r="E94" t="s">
        <v>74</v>
      </c>
      <c r="F94" t="s">
        <v>74</v>
      </c>
      <c r="G94" t="s">
        <v>74</v>
      </c>
      <c r="H94" t="s">
        <v>74</v>
      </c>
      <c r="I94" t="s">
        <v>74</v>
      </c>
      <c r="J94">
        <v>0</v>
      </c>
    </row>
    <row r="95" spans="2:10" x14ac:dyDescent="0.25">
      <c r="D95" t="s">
        <v>42</v>
      </c>
      <c r="E95" t="s">
        <v>74</v>
      </c>
      <c r="F95" t="s">
        <v>74</v>
      </c>
      <c r="G95" t="s">
        <v>74</v>
      </c>
      <c r="H95" t="s">
        <v>74</v>
      </c>
      <c r="I95" t="s">
        <v>74</v>
      </c>
      <c r="J95">
        <v>0</v>
      </c>
    </row>
    <row r="96" spans="2:10" x14ac:dyDescent="0.25">
      <c r="D96" t="s">
        <v>43</v>
      </c>
      <c r="E96" t="s">
        <v>74</v>
      </c>
      <c r="F96" t="s">
        <v>74</v>
      </c>
      <c r="G96" t="s">
        <v>74</v>
      </c>
      <c r="H96" t="s">
        <v>74</v>
      </c>
      <c r="I96" t="s">
        <v>74</v>
      </c>
      <c r="J96">
        <v>0</v>
      </c>
    </row>
    <row r="97" spans="2:10" x14ac:dyDescent="0.25">
      <c r="D97" t="s">
        <v>44</v>
      </c>
      <c r="E97" t="s">
        <v>74</v>
      </c>
      <c r="F97" t="s">
        <v>74</v>
      </c>
      <c r="G97" t="s">
        <v>74</v>
      </c>
      <c r="H97" t="s">
        <v>74</v>
      </c>
      <c r="I97" t="s">
        <v>74</v>
      </c>
      <c r="J97">
        <v>0</v>
      </c>
    </row>
    <row r="98" spans="2:10" x14ac:dyDescent="0.25">
      <c r="D98" t="s">
        <v>76</v>
      </c>
      <c r="E98" t="s">
        <v>74</v>
      </c>
      <c r="F98" t="s">
        <v>74</v>
      </c>
      <c r="G98" t="s">
        <v>74</v>
      </c>
      <c r="H98" t="s">
        <v>74</v>
      </c>
      <c r="I98" t="s">
        <v>74</v>
      </c>
      <c r="J98">
        <v>0</v>
      </c>
    </row>
    <row r="99" spans="2:10" x14ac:dyDescent="0.25">
      <c r="D99" t="s">
        <v>14</v>
      </c>
      <c r="E99" t="s">
        <v>74</v>
      </c>
      <c r="F99" t="s">
        <v>74</v>
      </c>
      <c r="G99" t="s">
        <v>74</v>
      </c>
      <c r="H99" t="s">
        <v>74</v>
      </c>
      <c r="I99" t="s">
        <v>74</v>
      </c>
      <c r="J99">
        <v>0</v>
      </c>
    </row>
    <row r="100" spans="2:10" x14ac:dyDescent="0.25">
      <c r="D100" t="s">
        <v>7</v>
      </c>
      <c r="E100" t="s">
        <v>74</v>
      </c>
      <c r="F100" t="s">
        <v>74</v>
      </c>
      <c r="G100" t="s">
        <v>74</v>
      </c>
      <c r="H100" t="s">
        <v>74</v>
      </c>
      <c r="I100" t="s">
        <v>74</v>
      </c>
      <c r="J100">
        <v>0</v>
      </c>
    </row>
    <row r="101" spans="2:10" x14ac:dyDescent="0.25">
      <c r="B101" t="s">
        <v>97</v>
      </c>
      <c r="J101">
        <v>0</v>
      </c>
    </row>
    <row r="102" spans="2:10" x14ac:dyDescent="0.25">
      <c r="B102" t="s">
        <v>39</v>
      </c>
      <c r="C102" t="s">
        <v>74</v>
      </c>
      <c r="D102" t="s">
        <v>21</v>
      </c>
      <c r="E102" t="s">
        <v>74</v>
      </c>
      <c r="F102" t="s">
        <v>74</v>
      </c>
      <c r="G102" t="s">
        <v>74</v>
      </c>
      <c r="H102" t="s">
        <v>74</v>
      </c>
      <c r="I102" t="s">
        <v>74</v>
      </c>
      <c r="J102">
        <v>0</v>
      </c>
    </row>
    <row r="103" spans="2:10" x14ac:dyDescent="0.25">
      <c r="D103" t="s">
        <v>26</v>
      </c>
      <c r="E103" t="s">
        <v>74</v>
      </c>
      <c r="F103" t="s">
        <v>74</v>
      </c>
      <c r="G103" t="s">
        <v>74</v>
      </c>
      <c r="H103" t="s">
        <v>74</v>
      </c>
      <c r="I103" t="s">
        <v>74</v>
      </c>
      <c r="J103">
        <v>0</v>
      </c>
    </row>
    <row r="104" spans="2:10" x14ac:dyDescent="0.25">
      <c r="D104" t="s">
        <v>30</v>
      </c>
      <c r="E104" t="s">
        <v>74</v>
      </c>
      <c r="F104" t="s">
        <v>74</v>
      </c>
      <c r="G104" t="s">
        <v>74</v>
      </c>
      <c r="H104" t="s">
        <v>74</v>
      </c>
      <c r="I104" t="s">
        <v>74</v>
      </c>
      <c r="J104">
        <v>0</v>
      </c>
    </row>
    <row r="105" spans="2:10" x14ac:dyDescent="0.25">
      <c r="D105" t="s">
        <v>34</v>
      </c>
      <c r="E105" t="s">
        <v>74</v>
      </c>
      <c r="F105" t="s">
        <v>74</v>
      </c>
      <c r="G105" t="s">
        <v>74</v>
      </c>
      <c r="H105" t="s">
        <v>74</v>
      </c>
      <c r="I105" t="s">
        <v>74</v>
      </c>
      <c r="J105">
        <v>0</v>
      </c>
    </row>
    <row r="106" spans="2:10" x14ac:dyDescent="0.25">
      <c r="D106" t="s">
        <v>37</v>
      </c>
      <c r="E106" t="s">
        <v>74</v>
      </c>
      <c r="F106" t="s">
        <v>74</v>
      </c>
      <c r="G106" t="s">
        <v>74</v>
      </c>
      <c r="H106" t="s">
        <v>74</v>
      </c>
      <c r="I106" t="s">
        <v>74</v>
      </c>
      <c r="J106">
        <v>0</v>
      </c>
    </row>
    <row r="107" spans="2:10" x14ac:dyDescent="0.25">
      <c r="D107" t="s">
        <v>40</v>
      </c>
      <c r="E107" t="s">
        <v>74</v>
      </c>
      <c r="F107" t="s">
        <v>74</v>
      </c>
      <c r="G107" t="s">
        <v>74</v>
      </c>
      <c r="H107" t="s">
        <v>74</v>
      </c>
      <c r="I107" t="s">
        <v>74</v>
      </c>
      <c r="J107">
        <v>0</v>
      </c>
    </row>
    <row r="108" spans="2:10" x14ac:dyDescent="0.25">
      <c r="D108" t="s">
        <v>42</v>
      </c>
      <c r="E108" t="s">
        <v>74</v>
      </c>
      <c r="F108" t="s">
        <v>74</v>
      </c>
      <c r="G108" t="s">
        <v>74</v>
      </c>
      <c r="H108" t="s">
        <v>74</v>
      </c>
      <c r="I108" t="s">
        <v>74</v>
      </c>
      <c r="J108">
        <v>0</v>
      </c>
    </row>
    <row r="109" spans="2:10" x14ac:dyDescent="0.25">
      <c r="D109" t="s">
        <v>43</v>
      </c>
      <c r="E109" t="s">
        <v>74</v>
      </c>
      <c r="F109" t="s">
        <v>74</v>
      </c>
      <c r="G109" t="s">
        <v>74</v>
      </c>
      <c r="H109" t="s">
        <v>74</v>
      </c>
      <c r="I109" t="s">
        <v>74</v>
      </c>
      <c r="J109">
        <v>0</v>
      </c>
    </row>
    <row r="110" spans="2:10" x14ac:dyDescent="0.25">
      <c r="D110" t="s">
        <v>44</v>
      </c>
      <c r="E110" t="s">
        <v>74</v>
      </c>
      <c r="F110" t="s">
        <v>74</v>
      </c>
      <c r="G110" t="s">
        <v>74</v>
      </c>
      <c r="H110" t="s">
        <v>74</v>
      </c>
      <c r="I110" t="s">
        <v>74</v>
      </c>
      <c r="J110">
        <v>0</v>
      </c>
    </row>
    <row r="111" spans="2:10" x14ac:dyDescent="0.25">
      <c r="D111" t="s">
        <v>76</v>
      </c>
      <c r="E111" t="s">
        <v>74</v>
      </c>
      <c r="F111" t="s">
        <v>74</v>
      </c>
      <c r="G111" t="s">
        <v>74</v>
      </c>
      <c r="H111" t="s">
        <v>74</v>
      </c>
      <c r="I111" t="s">
        <v>74</v>
      </c>
      <c r="J111">
        <v>0</v>
      </c>
    </row>
    <row r="112" spans="2:10" x14ac:dyDescent="0.25">
      <c r="D112" t="s">
        <v>14</v>
      </c>
      <c r="E112" t="s">
        <v>74</v>
      </c>
      <c r="F112" t="s">
        <v>74</v>
      </c>
      <c r="G112" t="s">
        <v>74</v>
      </c>
      <c r="H112" t="s">
        <v>74</v>
      </c>
      <c r="I112" t="s">
        <v>74</v>
      </c>
      <c r="J112">
        <v>0</v>
      </c>
    </row>
    <row r="113" spans="2:10" x14ac:dyDescent="0.25">
      <c r="D113" t="s">
        <v>7</v>
      </c>
      <c r="E113" t="s">
        <v>74</v>
      </c>
      <c r="F113" t="s">
        <v>74</v>
      </c>
      <c r="G113" t="s">
        <v>74</v>
      </c>
      <c r="H113" t="s">
        <v>74</v>
      </c>
      <c r="I113" t="s">
        <v>74</v>
      </c>
      <c r="J113">
        <v>0</v>
      </c>
    </row>
    <row r="114" spans="2:10" x14ac:dyDescent="0.25">
      <c r="B114" t="s">
        <v>98</v>
      </c>
      <c r="J114">
        <v>0</v>
      </c>
    </row>
    <row r="115" spans="2:10" x14ac:dyDescent="0.25">
      <c r="B115" t="s">
        <v>106</v>
      </c>
      <c r="J115">
        <v>0</v>
      </c>
    </row>
  </sheetData>
  <mergeCells count="6">
    <mergeCell ref="B8:F8"/>
    <mergeCell ref="C1:F1"/>
    <mergeCell ref="C2:D2"/>
    <mergeCell ref="C3:D3"/>
    <mergeCell ref="C4:D4"/>
    <mergeCell ref="B6:F6"/>
  </mergeCells>
  <conditionalFormatting sqref="B9:J10 K1:XFD1048576 B167:J1048576 B11:I166 B8 G8:J8">
    <cfRule type="containsText" dxfId="126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7CA56-236E-437F-BCEB-FA6AEBBCCA13}">
  <dimension ref="B1:F19"/>
  <sheetViews>
    <sheetView topLeftCell="A12" workbookViewId="0">
      <selection activeCell="F10" sqref="F10"/>
    </sheetView>
  </sheetViews>
  <sheetFormatPr baseColWidth="10" defaultRowHeight="15" x14ac:dyDescent="0.25"/>
  <cols>
    <col min="1" max="1" width="6.42578125" customWidth="1"/>
    <col min="2" max="2" width="13.140625" bestFit="1" customWidth="1"/>
    <col min="3" max="3" width="14.28515625" bestFit="1" customWidth="1"/>
    <col min="4" max="4" width="14.5703125" bestFit="1" customWidth="1"/>
    <col min="5" max="5" width="14" customWidth="1"/>
    <col min="6" max="6" width="13.140625" bestFit="1" customWidth="1"/>
    <col min="7" max="10" width="8" bestFit="1" customWidth="1"/>
  </cols>
  <sheetData>
    <row r="1" spans="2:6" ht="15.75" x14ac:dyDescent="0.25">
      <c r="B1" s="22" t="s">
        <v>52</v>
      </c>
      <c r="C1" s="76" t="str">
        <f>+INSCRIPCIÓN!B2</f>
        <v>II TROFEO ASTILLERO DE DRAGONES Y DRAGONUCOS 2023</v>
      </c>
      <c r="D1" s="76"/>
      <c r="E1" s="76"/>
      <c r="F1" s="77"/>
    </row>
    <row r="2" spans="2:6" x14ac:dyDescent="0.25">
      <c r="B2" s="34" t="s">
        <v>53</v>
      </c>
      <c r="C2" s="72">
        <f>+INSCRIPCIÓN!C3</f>
        <v>45108</v>
      </c>
      <c r="D2" s="72"/>
      <c r="F2" s="23"/>
    </row>
    <row r="3" spans="2:6" x14ac:dyDescent="0.25">
      <c r="B3" s="34" t="s">
        <v>54</v>
      </c>
      <c r="C3" s="73">
        <f>+INSCRIPCIÓN!C4</f>
        <v>0</v>
      </c>
      <c r="D3" s="73"/>
      <c r="E3" s="21" t="s">
        <v>55</v>
      </c>
      <c r="F3" s="23">
        <f>+INSCRIPCIÓN!G4</f>
        <v>0</v>
      </c>
    </row>
    <row r="4" spans="2:6" x14ac:dyDescent="0.25">
      <c r="B4" s="35" t="s">
        <v>57</v>
      </c>
      <c r="C4" s="78">
        <f>+INSCRIPCIÓN!C5</f>
        <v>0</v>
      </c>
      <c r="D4" s="78"/>
      <c r="E4" s="24" t="s">
        <v>56</v>
      </c>
      <c r="F4" s="25">
        <f>+INSCRIPCIÓN!G5</f>
        <v>0</v>
      </c>
    </row>
    <row r="6" spans="2:6" ht="23.25" x14ac:dyDescent="0.35">
      <c r="B6" s="79" t="s">
        <v>82</v>
      </c>
      <c r="C6" s="79"/>
      <c r="D6" s="79"/>
      <c r="E6" s="79"/>
      <c r="F6" s="79"/>
    </row>
    <row r="8" spans="2:6" ht="42" customHeight="1" x14ac:dyDescent="0.25">
      <c r="B8" s="69" t="s">
        <v>126</v>
      </c>
      <c r="C8" s="69"/>
      <c r="D8" s="69"/>
      <c r="E8" s="69"/>
      <c r="F8" s="69"/>
    </row>
    <row r="10" spans="2:6" ht="75" x14ac:dyDescent="0.25">
      <c r="B10" s="10" t="s">
        <v>0</v>
      </c>
      <c r="C10" s="3" t="s">
        <v>81</v>
      </c>
      <c r="D10" s="3" t="s">
        <v>125</v>
      </c>
    </row>
    <row r="11" spans="2:6" x14ac:dyDescent="0.25">
      <c r="B11" t="s">
        <v>5</v>
      </c>
      <c r="C11">
        <v>0</v>
      </c>
    </row>
    <row r="12" spans="2:6" x14ac:dyDescent="0.25">
      <c r="B12" t="s">
        <v>12</v>
      </c>
      <c r="C12">
        <v>0</v>
      </c>
    </row>
    <row r="13" spans="2:6" x14ac:dyDescent="0.25">
      <c r="B13" t="s">
        <v>19</v>
      </c>
      <c r="C13">
        <v>0</v>
      </c>
    </row>
    <row r="14" spans="2:6" x14ac:dyDescent="0.25">
      <c r="B14" t="s">
        <v>24</v>
      </c>
      <c r="C14">
        <v>0</v>
      </c>
    </row>
    <row r="15" spans="2:6" x14ac:dyDescent="0.25">
      <c r="B15" t="s">
        <v>29</v>
      </c>
      <c r="C15">
        <v>0</v>
      </c>
    </row>
    <row r="16" spans="2:6" x14ac:dyDescent="0.25">
      <c r="B16" t="s">
        <v>33</v>
      </c>
      <c r="C16">
        <v>0</v>
      </c>
    </row>
    <row r="17" spans="2:3" x14ac:dyDescent="0.25">
      <c r="B17" t="s">
        <v>36</v>
      </c>
      <c r="C17">
        <v>0</v>
      </c>
    </row>
    <row r="18" spans="2:3" x14ac:dyDescent="0.25">
      <c r="B18" t="s">
        <v>39</v>
      </c>
      <c r="C18">
        <v>0</v>
      </c>
    </row>
    <row r="19" spans="2:3" x14ac:dyDescent="0.25">
      <c r="B19" t="s">
        <v>75</v>
      </c>
      <c r="C19">
        <v>0</v>
      </c>
    </row>
  </sheetData>
  <mergeCells count="6">
    <mergeCell ref="B8:F8"/>
    <mergeCell ref="C1:F1"/>
    <mergeCell ref="C2:D2"/>
    <mergeCell ref="C3:D3"/>
    <mergeCell ref="C4:D4"/>
    <mergeCell ref="B6:F6"/>
  </mergeCells>
  <conditionalFormatting sqref="B9:J10 K1:XFD1048576 B167:J1048576 B39:I166 B8 G8:J8 B26:F38 B20:E25 B11:B19 E19">
    <cfRule type="containsText" dxfId="105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6E550-D863-4A3B-A496-CC456F772223}">
  <dimension ref="A1:G30"/>
  <sheetViews>
    <sheetView workbookViewId="0">
      <selection activeCell="F16" sqref="F16"/>
    </sheetView>
  </sheetViews>
  <sheetFormatPr baseColWidth="10" defaultRowHeight="15" x14ac:dyDescent="0.25"/>
  <cols>
    <col min="1" max="1" width="7.5703125" customWidth="1"/>
    <col min="2" max="2" width="13.140625" bestFit="1" customWidth="1"/>
    <col min="3" max="3" width="11.28515625" customWidth="1"/>
    <col min="4" max="4" width="14.5703125" bestFit="1" customWidth="1"/>
    <col min="5" max="5" width="14" customWidth="1"/>
    <col min="6" max="6" width="13.140625" bestFit="1" customWidth="1"/>
    <col min="7" max="9" width="8" bestFit="1" customWidth="1"/>
  </cols>
  <sheetData>
    <row r="1" spans="1:7" ht="15.75" x14ac:dyDescent="0.25">
      <c r="B1" s="28" t="s">
        <v>52</v>
      </c>
      <c r="C1" s="86" t="str">
        <f>+INSCRIPCIÓN!B2</f>
        <v>II TROFEO ASTILLERO DE DRAGONES Y DRAGONUCOS 2023</v>
      </c>
      <c r="D1" s="86"/>
      <c r="E1" s="86"/>
      <c r="F1" s="87"/>
    </row>
    <row r="2" spans="1:7" x14ac:dyDescent="0.25">
      <c r="B2" s="29" t="s">
        <v>53</v>
      </c>
      <c r="C2" s="72">
        <f>+INSCRIPCIÓN!C3</f>
        <v>45108</v>
      </c>
      <c r="D2" s="72"/>
      <c r="F2" s="30"/>
    </row>
    <row r="3" spans="1:7" x14ac:dyDescent="0.25">
      <c r="B3" s="29" t="s">
        <v>54</v>
      </c>
      <c r="C3" s="73">
        <f>+INSCRIPCIÓN!C4</f>
        <v>0</v>
      </c>
      <c r="D3" s="73"/>
      <c r="E3" s="27" t="s">
        <v>55</v>
      </c>
      <c r="F3" s="30">
        <f>+INSCRIPCIÓN!G4</f>
        <v>0</v>
      </c>
    </row>
    <row r="4" spans="1:7" x14ac:dyDescent="0.25">
      <c r="B4" s="31" t="s">
        <v>57</v>
      </c>
      <c r="C4" s="88">
        <f>+INSCRIPCIÓN!C5</f>
        <v>0</v>
      </c>
      <c r="D4" s="88"/>
      <c r="E4" s="32" t="s">
        <v>56</v>
      </c>
      <c r="F4" s="33">
        <f>+INSCRIPCIÓN!G5</f>
        <v>0</v>
      </c>
    </row>
    <row r="5" spans="1:7" x14ac:dyDescent="0.25">
      <c r="B5" s="50"/>
      <c r="C5" s="48"/>
      <c r="D5" s="48"/>
      <c r="E5" s="27"/>
    </row>
    <row r="7" spans="1:7" ht="23.25" customHeight="1" x14ac:dyDescent="0.35">
      <c r="A7" s="89" t="s">
        <v>83</v>
      </c>
      <c r="B7" s="89"/>
      <c r="C7" s="89"/>
      <c r="D7" s="89"/>
      <c r="E7" s="89"/>
      <c r="F7" s="89"/>
      <c r="G7" s="89"/>
    </row>
    <row r="8" spans="1:7" ht="42.75" customHeight="1" x14ac:dyDescent="0.25">
      <c r="A8" s="90" t="s">
        <v>87</v>
      </c>
      <c r="B8" s="90"/>
      <c r="C8" s="90"/>
      <c r="D8" s="90"/>
      <c r="E8" s="90"/>
      <c r="F8" s="90"/>
      <c r="G8" s="90"/>
    </row>
    <row r="9" spans="1:7" ht="16.5" customHeight="1" x14ac:dyDescent="0.25">
      <c r="A9" s="91" t="s">
        <v>85</v>
      </c>
      <c r="B9" s="91"/>
      <c r="C9" s="91"/>
      <c r="D9" s="91"/>
      <c r="E9" s="91"/>
      <c r="F9" s="91"/>
      <c r="G9" s="91"/>
    </row>
    <row r="10" spans="1:7" ht="16.5" customHeight="1" x14ac:dyDescent="0.25">
      <c r="A10" s="91" t="s">
        <v>86</v>
      </c>
      <c r="B10" s="91"/>
      <c r="C10" s="91"/>
      <c r="D10" s="91"/>
      <c r="E10" s="91"/>
      <c r="F10" s="91"/>
      <c r="G10" s="91"/>
    </row>
    <row r="11" spans="1:7" ht="16.5" customHeight="1" x14ac:dyDescent="0.25">
      <c r="A11" s="20"/>
      <c r="B11" s="20"/>
      <c r="C11" s="20"/>
      <c r="D11" s="20"/>
      <c r="E11" s="20"/>
      <c r="F11" s="20"/>
      <c r="G11" s="20"/>
    </row>
    <row r="12" spans="1:7" ht="25.5" customHeight="1" x14ac:dyDescent="0.25">
      <c r="B12" s="69" t="s">
        <v>88</v>
      </c>
      <c r="C12" s="69"/>
      <c r="D12" s="69"/>
      <c r="E12" s="69"/>
      <c r="F12" s="69"/>
    </row>
    <row r="14" spans="1:7" ht="24" x14ac:dyDescent="0.25">
      <c r="B14" s="10" t="s">
        <v>0</v>
      </c>
      <c r="C14" s="12" t="s">
        <v>84</v>
      </c>
    </row>
    <row r="15" spans="1:7" x14ac:dyDescent="0.25">
      <c r="B15" t="s">
        <v>5</v>
      </c>
      <c r="C15" s="26">
        <v>0</v>
      </c>
    </row>
    <row r="16" spans="1:7" x14ac:dyDescent="0.25">
      <c r="B16" t="s">
        <v>12</v>
      </c>
      <c r="C16" s="26">
        <v>0</v>
      </c>
    </row>
    <row r="17" spans="2:5" x14ac:dyDescent="0.25">
      <c r="B17" t="s">
        <v>19</v>
      </c>
      <c r="C17" s="26">
        <v>0</v>
      </c>
    </row>
    <row r="18" spans="2:5" x14ac:dyDescent="0.25">
      <c r="B18" t="s">
        <v>24</v>
      </c>
      <c r="C18" s="26">
        <v>0</v>
      </c>
    </row>
    <row r="19" spans="2:5" x14ac:dyDescent="0.25">
      <c r="B19" t="s">
        <v>29</v>
      </c>
      <c r="C19" s="26">
        <v>0</v>
      </c>
    </row>
    <row r="20" spans="2:5" x14ac:dyDescent="0.25">
      <c r="B20" t="s">
        <v>33</v>
      </c>
      <c r="C20" s="26">
        <v>0</v>
      </c>
    </row>
    <row r="21" spans="2:5" x14ac:dyDescent="0.25">
      <c r="B21" t="s">
        <v>36</v>
      </c>
      <c r="C21" s="26">
        <v>0</v>
      </c>
    </row>
    <row r="22" spans="2:5" x14ac:dyDescent="0.25">
      <c r="B22" t="s">
        <v>39</v>
      </c>
      <c r="C22" s="26">
        <v>0</v>
      </c>
    </row>
    <row r="23" spans="2:5" x14ac:dyDescent="0.25">
      <c r="B23" t="s">
        <v>75</v>
      </c>
      <c r="C23" s="26">
        <v>0</v>
      </c>
    </row>
    <row r="26" spans="2:5" x14ac:dyDescent="0.25">
      <c r="B26" s="49" t="s">
        <v>113</v>
      </c>
    </row>
    <row r="27" spans="2:5" x14ac:dyDescent="0.25">
      <c r="B27" s="51" t="s">
        <v>114</v>
      </c>
      <c r="C27" s="80"/>
      <c r="D27" s="80"/>
      <c r="E27" s="81"/>
    </row>
    <row r="28" spans="2:5" x14ac:dyDescent="0.25">
      <c r="B28" s="52" t="s">
        <v>111</v>
      </c>
      <c r="C28" s="82"/>
      <c r="D28" s="82"/>
      <c r="E28" s="83"/>
    </row>
    <row r="29" spans="2:5" x14ac:dyDescent="0.25">
      <c r="B29" s="52" t="s">
        <v>112</v>
      </c>
      <c r="C29" s="82"/>
      <c r="D29" s="82"/>
      <c r="E29" s="83"/>
    </row>
    <row r="30" spans="2:5" x14ac:dyDescent="0.25">
      <c r="B30" s="53" t="s">
        <v>115</v>
      </c>
      <c r="C30" s="84"/>
      <c r="D30" s="84"/>
      <c r="E30" s="85"/>
    </row>
  </sheetData>
  <mergeCells count="13">
    <mergeCell ref="C27:E27"/>
    <mergeCell ref="C28:E28"/>
    <mergeCell ref="C29:E29"/>
    <mergeCell ref="C30:E30"/>
    <mergeCell ref="C1:F1"/>
    <mergeCell ref="C2:D2"/>
    <mergeCell ref="C3:D3"/>
    <mergeCell ref="C4:D4"/>
    <mergeCell ref="B12:F12"/>
    <mergeCell ref="A7:G7"/>
    <mergeCell ref="A8:G8"/>
    <mergeCell ref="A9:G9"/>
    <mergeCell ref="A10:G10"/>
  </mergeCells>
  <conditionalFormatting sqref="B12 B31:F42 B24:E26 B13:I14 B171:I1048576 B43:H170 G12:I12 D22 B15:B23 D23:E23 J1:XFD1048576 B27:C27 B28:B30 F30">
    <cfRule type="containsText" dxfId="78" priority="4" operator="containsText" text="(en blanco)">
      <formula>NOT(ISERROR(SEARCH("(en blanco)",B1)))</formula>
    </cfRule>
  </conditionalFormatting>
  <conditionalFormatting sqref="C28">
    <cfRule type="containsText" dxfId="77" priority="3" operator="containsText" text="(en blanco)">
      <formula>NOT(ISERROR(SEARCH("(en blanco)",C28)))</formula>
    </cfRule>
  </conditionalFormatting>
  <conditionalFormatting sqref="C29">
    <cfRule type="containsText" dxfId="76" priority="2" operator="containsText" text="(en blanco)">
      <formula>NOT(ISERROR(SEARCH("(en blanco)",C29)))</formula>
    </cfRule>
  </conditionalFormatting>
  <conditionalFormatting sqref="C30">
    <cfRule type="containsText" dxfId="75" priority="1" operator="containsText" text="(en blanco)">
      <formula>NOT(ISERROR(SEARCH("(en blanco)",C30)))</formula>
    </cfRule>
  </conditionalFormatting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938E7-6D45-4AF3-B867-AA9CC08C0D75}">
  <dimension ref="B1:R13"/>
  <sheetViews>
    <sheetView workbookViewId="0">
      <selection activeCell="K8" sqref="K8"/>
    </sheetView>
  </sheetViews>
  <sheetFormatPr baseColWidth="10" defaultRowHeight="15" x14ac:dyDescent="0.25"/>
  <cols>
    <col min="1" max="1" width="3.7109375" customWidth="1"/>
    <col min="2" max="2" width="11" customWidth="1"/>
    <col min="3" max="3" width="30" customWidth="1"/>
    <col min="4" max="4" width="19.140625" customWidth="1"/>
    <col min="5" max="5" width="14" customWidth="1"/>
    <col min="6" max="15" width="4.85546875" customWidth="1"/>
    <col min="16" max="17" width="4.7109375" customWidth="1"/>
    <col min="18" max="18" width="9.85546875" customWidth="1"/>
    <col min="19" max="19" width="12.5703125" bestFit="1" customWidth="1"/>
  </cols>
  <sheetData>
    <row r="1" spans="2:18" ht="15.75" x14ac:dyDescent="0.25">
      <c r="B1" s="13" t="s">
        <v>52</v>
      </c>
      <c r="C1" s="70" t="str">
        <f>+INSCRIPCIÓN!B2</f>
        <v>II TROFEO ASTILLERO DE DRAGONES Y DRAGONUCOS 2023</v>
      </c>
      <c r="D1" s="70"/>
      <c r="E1" s="70"/>
      <c r="F1" s="71"/>
    </row>
    <row r="2" spans="2:18" x14ac:dyDescent="0.25">
      <c r="B2" s="14" t="s">
        <v>53</v>
      </c>
      <c r="C2" s="72">
        <f>+INSCRIPCIÓN!C3</f>
        <v>45108</v>
      </c>
      <c r="D2" s="72"/>
      <c r="F2" s="15"/>
    </row>
    <row r="3" spans="2:18" x14ac:dyDescent="0.25">
      <c r="B3" s="14" t="s">
        <v>54</v>
      </c>
      <c r="C3" s="73">
        <f>+INSCRIPCIÓN!C4</f>
        <v>0</v>
      </c>
      <c r="D3" s="73"/>
      <c r="E3" s="16"/>
      <c r="F3" s="15"/>
    </row>
    <row r="4" spans="2:18" x14ac:dyDescent="0.25">
      <c r="B4" s="17" t="s">
        <v>57</v>
      </c>
      <c r="C4" s="74">
        <f>+INSCRIPCIÓN!C5</f>
        <v>0</v>
      </c>
      <c r="D4" s="74"/>
      <c r="E4" s="18"/>
      <c r="F4" s="19"/>
    </row>
    <row r="6" spans="2:18" ht="23.25" x14ac:dyDescent="0.35">
      <c r="B6" s="75" t="s">
        <v>110</v>
      </c>
      <c r="C6" s="75"/>
      <c r="D6" s="75"/>
      <c r="E6" s="75"/>
      <c r="F6" s="75"/>
    </row>
    <row r="8" spans="2:18" ht="25.5" customHeight="1" x14ac:dyDescent="0.25">
      <c r="B8" s="69" t="s">
        <v>79</v>
      </c>
      <c r="C8" s="69"/>
      <c r="D8" s="69"/>
      <c r="E8" s="69"/>
      <c r="F8" s="69"/>
    </row>
    <row r="10" spans="2:18" ht="30" x14ac:dyDescent="0.25">
      <c r="B10" s="44" t="s">
        <v>104</v>
      </c>
      <c r="F10" s="10" t="s">
        <v>1</v>
      </c>
    </row>
    <row r="11" spans="2:18" ht="40.5" x14ac:dyDescent="0.25">
      <c r="B11" s="10" t="s">
        <v>58</v>
      </c>
      <c r="C11" s="10" t="s">
        <v>60</v>
      </c>
      <c r="D11" s="10" t="s">
        <v>61</v>
      </c>
      <c r="E11" s="10" t="s">
        <v>2</v>
      </c>
      <c r="F11" s="45" t="s">
        <v>21</v>
      </c>
      <c r="G11" s="45" t="s">
        <v>26</v>
      </c>
      <c r="H11" s="45" t="s">
        <v>30</v>
      </c>
      <c r="I11" s="45" t="s">
        <v>34</v>
      </c>
      <c r="J11" s="45" t="s">
        <v>37</v>
      </c>
      <c r="K11" s="45" t="s">
        <v>40</v>
      </c>
      <c r="L11" s="45" t="s">
        <v>42</v>
      </c>
      <c r="M11" s="45" t="s">
        <v>43</v>
      </c>
      <c r="N11" s="45" t="s">
        <v>44</v>
      </c>
      <c r="O11" s="45" t="s">
        <v>76</v>
      </c>
      <c r="P11" s="46" t="s">
        <v>14</v>
      </c>
      <c r="Q11" s="46" t="s">
        <v>7</v>
      </c>
      <c r="R11" s="47" t="s">
        <v>105</v>
      </c>
    </row>
    <row r="12" spans="2:18" x14ac:dyDescent="0.25">
      <c r="B12" t="s">
        <v>74</v>
      </c>
      <c r="C12" t="s">
        <v>74</v>
      </c>
      <c r="D12" t="s">
        <v>74</v>
      </c>
      <c r="E12" t="s">
        <v>74</v>
      </c>
    </row>
    <row r="13" spans="2:18" x14ac:dyDescent="0.25">
      <c r="B13" t="s">
        <v>105</v>
      </c>
    </row>
  </sheetData>
  <mergeCells count="6">
    <mergeCell ref="B8:F8"/>
    <mergeCell ref="C1:F1"/>
    <mergeCell ref="C2:D2"/>
    <mergeCell ref="C3:D3"/>
    <mergeCell ref="C4:D4"/>
    <mergeCell ref="B6:F6"/>
  </mergeCells>
  <conditionalFormatting sqref="B9:J10 K1:XFD11 B167:J1048576 B24:I166 B8 G8:J8 B11:G11 B14:G23 B12:E13 K14:XFD1048576 T12:XFD13">
    <cfRule type="containsText" dxfId="53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AB77B-580C-40CD-A60E-D5A9C587EEAE}">
  <dimension ref="A1:R14"/>
  <sheetViews>
    <sheetView topLeftCell="B1" workbookViewId="0">
      <selection activeCell="I10" sqref="I10"/>
    </sheetView>
  </sheetViews>
  <sheetFormatPr baseColWidth="10" defaultRowHeight="15" x14ac:dyDescent="0.25"/>
  <cols>
    <col min="1" max="1" width="16.85546875" customWidth="1"/>
    <col min="2" max="2" width="4.28515625" customWidth="1"/>
    <col min="3" max="3" width="20" customWidth="1"/>
    <col min="4" max="4" width="3.5703125" customWidth="1"/>
    <col min="5" max="5" width="12.85546875" customWidth="1"/>
    <col min="6" max="6" width="3.140625" customWidth="1"/>
    <col min="8" max="8" width="3.28515625" customWidth="1"/>
    <col min="9" max="9" width="21.28515625" customWidth="1"/>
    <col min="10" max="10" width="3.140625" customWidth="1"/>
    <col min="11" max="11" width="18.140625" customWidth="1"/>
    <col min="12" max="12" width="2.7109375" customWidth="1"/>
    <col min="13" max="13" width="16.42578125" customWidth="1"/>
    <col min="14" max="14" width="3.5703125" customWidth="1"/>
    <col min="15" max="15" width="23.7109375" customWidth="1"/>
    <col min="16" max="16" width="26.28515625" customWidth="1"/>
    <col min="18" max="18" width="25.42578125" customWidth="1"/>
  </cols>
  <sheetData>
    <row r="1" spans="1:18" x14ac:dyDescent="0.25">
      <c r="A1" t="s">
        <v>45</v>
      </c>
      <c r="C1" t="s">
        <v>46</v>
      </c>
      <c r="E1" t="s">
        <v>47</v>
      </c>
      <c r="G1" t="s">
        <v>48</v>
      </c>
      <c r="I1" t="s">
        <v>49</v>
      </c>
      <c r="K1" t="s">
        <v>51</v>
      </c>
      <c r="M1" t="s">
        <v>50</v>
      </c>
      <c r="O1" t="s">
        <v>2</v>
      </c>
      <c r="P1" t="s">
        <v>4</v>
      </c>
    </row>
    <row r="2" spans="1:18" x14ac:dyDescent="0.25">
      <c r="A2" t="s">
        <v>5</v>
      </c>
      <c r="C2" t="s">
        <v>6</v>
      </c>
      <c r="E2" t="s">
        <v>7</v>
      </c>
      <c r="G2" t="s">
        <v>8</v>
      </c>
      <c r="I2" t="s">
        <v>9</v>
      </c>
      <c r="K2" t="s">
        <v>10</v>
      </c>
      <c r="M2" t="s">
        <v>11</v>
      </c>
      <c r="O2" t="s">
        <v>9</v>
      </c>
      <c r="P2">
        <v>0.5</v>
      </c>
    </row>
    <row r="3" spans="1:18" x14ac:dyDescent="0.25">
      <c r="A3" t="s">
        <v>12</v>
      </c>
      <c r="C3" t="s">
        <v>13</v>
      </c>
      <c r="E3" t="s">
        <v>14</v>
      </c>
      <c r="G3" t="s">
        <v>15</v>
      </c>
      <c r="I3" t="s">
        <v>16</v>
      </c>
      <c r="K3" t="s">
        <v>17</v>
      </c>
      <c r="M3" t="s">
        <v>18</v>
      </c>
      <c r="O3" t="s">
        <v>16</v>
      </c>
      <c r="P3">
        <v>0.3</v>
      </c>
    </row>
    <row r="4" spans="1:18" x14ac:dyDescent="0.25">
      <c r="A4" t="s">
        <v>19</v>
      </c>
      <c r="C4" t="s">
        <v>20</v>
      </c>
      <c r="E4" t="s">
        <v>21</v>
      </c>
      <c r="I4" t="s">
        <v>22</v>
      </c>
      <c r="M4" t="s">
        <v>23</v>
      </c>
      <c r="O4" t="s">
        <v>22</v>
      </c>
    </row>
    <row r="5" spans="1:18" x14ac:dyDescent="0.25">
      <c r="A5" t="s">
        <v>24</v>
      </c>
      <c r="C5" t="s">
        <v>25</v>
      </c>
      <c r="E5" t="s">
        <v>26</v>
      </c>
      <c r="I5" t="s">
        <v>27</v>
      </c>
      <c r="M5" t="s">
        <v>117</v>
      </c>
      <c r="O5" t="s">
        <v>28</v>
      </c>
    </row>
    <row r="6" spans="1:18" x14ac:dyDescent="0.25">
      <c r="A6" t="s">
        <v>29</v>
      </c>
      <c r="E6" t="s">
        <v>30</v>
      </c>
      <c r="I6" t="s">
        <v>28</v>
      </c>
      <c r="M6" t="s">
        <v>118</v>
      </c>
      <c r="O6" t="s">
        <v>31</v>
      </c>
      <c r="P6">
        <v>1</v>
      </c>
    </row>
    <row r="7" spans="1:18" x14ac:dyDescent="0.25">
      <c r="A7" t="s">
        <v>33</v>
      </c>
      <c r="E7" t="s">
        <v>34</v>
      </c>
      <c r="I7" t="s">
        <v>35</v>
      </c>
    </row>
    <row r="8" spans="1:18" x14ac:dyDescent="0.25">
      <c r="A8" t="s">
        <v>36</v>
      </c>
      <c r="E8" t="s">
        <v>37</v>
      </c>
      <c r="I8" t="s">
        <v>38</v>
      </c>
    </row>
    <row r="9" spans="1:18" x14ac:dyDescent="0.25">
      <c r="A9" t="s">
        <v>39</v>
      </c>
      <c r="E9" t="s">
        <v>40</v>
      </c>
      <c r="I9" t="s">
        <v>120</v>
      </c>
      <c r="O9" t="s">
        <v>3</v>
      </c>
      <c r="P9" t="s">
        <v>41</v>
      </c>
    </row>
    <row r="10" spans="1:18" x14ac:dyDescent="0.25">
      <c r="E10" t="s">
        <v>42</v>
      </c>
      <c r="I10" t="s">
        <v>31</v>
      </c>
      <c r="O10" t="s">
        <v>11</v>
      </c>
      <c r="P10">
        <v>5</v>
      </c>
      <c r="R10" t="s">
        <v>32</v>
      </c>
    </row>
    <row r="11" spans="1:18" x14ac:dyDescent="0.25">
      <c r="E11" t="s">
        <v>43</v>
      </c>
      <c r="O11" t="s">
        <v>18</v>
      </c>
      <c r="P11">
        <v>2</v>
      </c>
      <c r="R11">
        <v>10</v>
      </c>
    </row>
    <row r="12" spans="1:18" x14ac:dyDescent="0.25">
      <c r="E12" t="s">
        <v>44</v>
      </c>
      <c r="O12" t="s">
        <v>23</v>
      </c>
      <c r="P12">
        <v>1</v>
      </c>
    </row>
    <row r="13" spans="1:18" x14ac:dyDescent="0.25">
      <c r="E13" t="s">
        <v>76</v>
      </c>
      <c r="O13" t="s">
        <v>117</v>
      </c>
      <c r="P13">
        <v>0.4</v>
      </c>
    </row>
    <row r="14" spans="1:18" x14ac:dyDescent="0.25">
      <c r="O14" t="s">
        <v>118</v>
      </c>
      <c r="P14">
        <v>0.2</v>
      </c>
    </row>
  </sheetData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INSCRIPCIÓN</vt:lpstr>
      <vt:lpstr>Listado Inscritos</vt:lpstr>
      <vt:lpstr>Equipos y hándicap</vt:lpstr>
      <vt:lpstr>Cuota cesión barcos</vt:lpstr>
      <vt:lpstr>Palistas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2022-06-09T13:48:54Z</dcterms:created>
  <dcterms:modified xsi:type="dcterms:W3CDTF">2023-05-12T12:30:04Z</dcterms:modified>
</cp:coreProperties>
</file>