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3a3c3a7e18a4b0/Documentos/A RFEP/2024 - IV CIRCUITO OPEN NACIONAL PARACANOE/Bases competiciones/03 ASTILLERO/"/>
    </mc:Choice>
  </mc:AlternateContent>
  <xr:revisionPtr revIDLastSave="152" documentId="8_{3736611D-AB05-46E8-8982-A6D86099C845}" xr6:coauthVersionLast="47" xr6:coauthVersionMax="47" xr10:uidLastSave="{E2ECD482-F9C5-4319-BF87-99E8544829B4}"/>
  <bookViews>
    <workbookView xWindow="-98" yWindow="-98" windowWidth="19396" windowHeight="11475" xr2:uid="{A3C2471A-A1BB-4D6C-ADB1-8230048C43FB}"/>
  </bookViews>
  <sheets>
    <sheet name="INDIVIDUALES Promoción y Open" sheetId="1" r:id="rId1"/>
    <sheet name="K2 INCLUSIVO" sheetId="4" r:id="rId2"/>
    <sheet name="Aux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6" i="4"/>
  <c r="K4" i="4"/>
  <c r="D8" i="4"/>
  <c r="D6" i="4"/>
  <c r="D4" i="4"/>
  <c r="B2" i="4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2" i="3"/>
  <c r="I36" i="3"/>
  <c r="I37" i="3"/>
  <c r="I27" i="3"/>
  <c r="I26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8" i="3"/>
  <c r="I29" i="3"/>
  <c r="I30" i="3"/>
  <c r="I31" i="3"/>
  <c r="I32" i="3"/>
  <c r="I33" i="3"/>
  <c r="I34" i="3"/>
  <c r="I35" i="3"/>
  <c r="I2" i="3"/>
  <c r="O16" i="4"/>
  <c r="P16" i="4" s="1"/>
  <c r="O17" i="4"/>
  <c r="P17" i="4" s="1"/>
  <c r="O18" i="4"/>
  <c r="P18" i="4" s="1"/>
  <c r="O19" i="4"/>
  <c r="P19" i="4" s="1"/>
  <c r="O20" i="4"/>
  <c r="P20" i="4" s="1"/>
  <c r="O21" i="4"/>
  <c r="P21" i="4" s="1"/>
  <c r="O22" i="4"/>
  <c r="P22" i="4" s="1"/>
  <c r="O23" i="4"/>
  <c r="P23" i="4" s="1"/>
  <c r="O24" i="4"/>
  <c r="P24" i="4" s="1"/>
  <c r="O25" i="4"/>
  <c r="P25" i="4" s="1"/>
  <c r="O26" i="4"/>
  <c r="P26" i="4" s="1"/>
  <c r="O27" i="4"/>
  <c r="P27" i="4" s="1"/>
  <c r="O28" i="4"/>
  <c r="P28" i="4" s="1"/>
  <c r="O29" i="4"/>
  <c r="P29" i="4" s="1"/>
  <c r="O30" i="4"/>
  <c r="P30" i="4" s="1"/>
  <c r="O31" i="4"/>
  <c r="P31" i="4" s="1"/>
  <c r="O32" i="4"/>
  <c r="P32" i="4" s="1"/>
  <c r="O33" i="4"/>
  <c r="P33" i="4" s="1"/>
  <c r="O34" i="4"/>
  <c r="P34" i="4" s="1"/>
  <c r="O35" i="4"/>
  <c r="P35" i="4" s="1"/>
  <c r="O36" i="4"/>
  <c r="P36" i="4" s="1"/>
  <c r="O37" i="4"/>
  <c r="P37" i="4" s="1"/>
  <c r="O38" i="4"/>
  <c r="P38" i="4" s="1"/>
  <c r="O39" i="4"/>
  <c r="P39" i="4" s="1"/>
  <c r="O40" i="4"/>
  <c r="P40" i="4" s="1"/>
  <c r="O41" i="4"/>
  <c r="P41" i="4" s="1"/>
  <c r="O42" i="4"/>
  <c r="P42" i="4" s="1"/>
  <c r="O43" i="4"/>
  <c r="P43" i="4" s="1"/>
  <c r="O44" i="4"/>
  <c r="P44" i="4" s="1"/>
  <c r="O45" i="4"/>
  <c r="P45" i="4" s="1"/>
  <c r="O46" i="4"/>
  <c r="P46" i="4" s="1"/>
  <c r="O47" i="4"/>
  <c r="P47" i="4" s="1"/>
  <c r="O48" i="4"/>
  <c r="P48" i="4" s="1"/>
  <c r="O49" i="4"/>
  <c r="P49" i="4" s="1"/>
  <c r="O50" i="4"/>
  <c r="P50" i="4" s="1"/>
  <c r="O51" i="4"/>
  <c r="P51" i="4" s="1"/>
  <c r="O52" i="4"/>
  <c r="P52" i="4" s="1"/>
  <c r="O53" i="4"/>
  <c r="P53" i="4" s="1"/>
  <c r="O54" i="4"/>
  <c r="P54" i="4" s="1"/>
  <c r="O55" i="4"/>
  <c r="P55" i="4" s="1"/>
  <c r="O56" i="4"/>
  <c r="P56" i="4" s="1"/>
  <c r="O57" i="4"/>
  <c r="P57" i="4" s="1"/>
  <c r="O58" i="4"/>
  <c r="P58" i="4" s="1"/>
  <c r="O59" i="4"/>
  <c r="P59" i="4" s="1"/>
  <c r="O60" i="4"/>
  <c r="P60" i="4" s="1"/>
</calcChain>
</file>

<file path=xl/sharedStrings.xml><?xml version="1.0" encoding="utf-8"?>
<sst xmlns="http://schemas.openxmlformats.org/spreadsheetml/2006/main" count="234" uniqueCount="107">
  <si>
    <t>LICENCIA</t>
  </si>
  <si>
    <t>DORSAL</t>
  </si>
  <si>
    <t>NOMBRE</t>
  </si>
  <si>
    <t>APELLIDOS</t>
  </si>
  <si>
    <t>REGATA</t>
  </si>
  <si>
    <t>CATEGORÍA</t>
  </si>
  <si>
    <t>Open Paracanoe</t>
  </si>
  <si>
    <t>Trofeo Promoción</t>
  </si>
  <si>
    <t>EMBARCACIÓN</t>
  </si>
  <si>
    <t>CATEGORÍAS</t>
  </si>
  <si>
    <t>00 Mujer prebenjamín</t>
  </si>
  <si>
    <t>00 Hombre prebenjamín</t>
  </si>
  <si>
    <t>01 Mujer benjamín</t>
  </si>
  <si>
    <t>01 Hombre benjamín</t>
  </si>
  <si>
    <t>02 Mujer alevín</t>
  </si>
  <si>
    <t>02 Hombre alevín</t>
  </si>
  <si>
    <t>03 Mujer infantil B</t>
  </si>
  <si>
    <t>03 Hombre infantil B</t>
  </si>
  <si>
    <t>04 Mujer infantil A</t>
  </si>
  <si>
    <t>05 Hombre infantil A</t>
  </si>
  <si>
    <t>CLASE DEPORTIVA (sólo los paracanoe)</t>
  </si>
  <si>
    <t>06 Mujer PK3</t>
  </si>
  <si>
    <t>06 Hombre PK3</t>
  </si>
  <si>
    <t>06 Mujer PV3</t>
  </si>
  <si>
    <t>06 Hombre PV3</t>
  </si>
  <si>
    <t>07 Mujer PK2</t>
  </si>
  <si>
    <t>07 Hombre PK2</t>
  </si>
  <si>
    <t>07 Mujer PV2</t>
  </si>
  <si>
    <t>07 Hombre PV2</t>
  </si>
  <si>
    <t>08 Mujer PK1</t>
  </si>
  <si>
    <t>08 Hombre PK1</t>
  </si>
  <si>
    <t>08 Mujer PV1</t>
  </si>
  <si>
    <t>09 Hombre PV1</t>
  </si>
  <si>
    <t>CLASE DEPORTIVA</t>
  </si>
  <si>
    <t>KL1</t>
  </si>
  <si>
    <t>KL2</t>
  </si>
  <si>
    <t>KL3</t>
  </si>
  <si>
    <t>KS1</t>
  </si>
  <si>
    <t>KS2</t>
  </si>
  <si>
    <t>KS3</t>
  </si>
  <si>
    <t>KS4</t>
  </si>
  <si>
    <t>VL1</t>
  </si>
  <si>
    <t>VL2</t>
  </si>
  <si>
    <t>VL3</t>
  </si>
  <si>
    <t>VS1</t>
  </si>
  <si>
    <t>VS2</t>
  </si>
  <si>
    <t>VS3</t>
  </si>
  <si>
    <t>VS4</t>
  </si>
  <si>
    <t>Minikayak</t>
  </si>
  <si>
    <t>K1</t>
  </si>
  <si>
    <t>C1</t>
  </si>
  <si>
    <t>K1 paracanoe</t>
  </si>
  <si>
    <t>II FESTIVAL NÁUTICO INCLUSIVO - Astillero, 22/06/2024</t>
  </si>
  <si>
    <t>INSCRIPCIÓN BARCOS INDIVIDUALES EN LA REGATA DE PROMOCIÓN Y LA REGATA DEL OPEN PARACANOE</t>
  </si>
  <si>
    <t>CLUB</t>
  </si>
  <si>
    <t>CIF</t>
  </si>
  <si>
    <t>DELEGADO/A</t>
  </si>
  <si>
    <t>TELÉFONO</t>
  </si>
  <si>
    <t>FEDERACIÓN</t>
  </si>
  <si>
    <t>CORREO-E</t>
  </si>
  <si>
    <t>Enviar las inscripciones a:</t>
  </si>
  <si>
    <t>infocantabriamultisport@gmail.com</t>
  </si>
  <si>
    <t>calderon.marimar@gmail.com</t>
  </si>
  <si>
    <t>f_c_piraguismo@yahoo.es</t>
  </si>
  <si>
    <t>CATEGORÍA DOBLES</t>
  </si>
  <si>
    <t>K2 Inclusivo Hombre</t>
  </si>
  <si>
    <t>K2 Inclusivo Mixto</t>
  </si>
  <si>
    <t>K2 Inclusivo Promoción</t>
  </si>
  <si>
    <t>OC2 Inclusivo Hombre</t>
  </si>
  <si>
    <t>OC2 Inclusivo Mujer</t>
  </si>
  <si>
    <t>OC2 Inclusivo Mixto</t>
  </si>
  <si>
    <t>K2 Inclusivo Mujer</t>
  </si>
  <si>
    <t>Exhibición Canoa canadiense</t>
  </si>
  <si>
    <t>DATOS DEL PALISTA PARACANOE</t>
  </si>
  <si>
    <t>NOMBRE2</t>
  </si>
  <si>
    <t>HOMBRE/MUJER</t>
  </si>
  <si>
    <t>DATOS DEL PALISTA CONVENCIONAL</t>
  </si>
  <si>
    <t>Mujer</t>
  </si>
  <si>
    <t>Hombre</t>
  </si>
  <si>
    <t>HOMBRE /MUJER</t>
  </si>
  <si>
    <t>HOMBRE /MUJER2</t>
  </si>
  <si>
    <t>CONCAT</t>
  </si>
  <si>
    <t>BONIF/KM</t>
  </si>
  <si>
    <t>DISTANCIA KM</t>
  </si>
  <si>
    <t>BONIFICACIÓN INCLUSIVA</t>
  </si>
  <si>
    <t>BONIFICACIÓN (segundos)</t>
  </si>
  <si>
    <t>V1</t>
  </si>
  <si>
    <t>Exhibición K2 Adulto-Niño</t>
  </si>
  <si>
    <t xml:space="preserve">BARCOS NEUTROS: </t>
  </si>
  <si>
    <t xml:space="preserve">Si uno de los deportistas es de otro club, </t>
  </si>
  <si>
    <t>consignar el club entre paréntesis junto al apellido.</t>
  </si>
  <si>
    <t>Ambas (niños paracanoe)</t>
  </si>
  <si>
    <t>LICENCIA2</t>
  </si>
  <si>
    <t>APELLIDOS2</t>
  </si>
  <si>
    <t>INSCRIPCIÓN BARCOS DOBLES INCLUSIVOS EN LA REGATA DEL OPEN PARACANOE.</t>
  </si>
  <si>
    <t>Categoría EDAD</t>
  </si>
  <si>
    <t>CATEGORÍA EDAD</t>
  </si>
  <si>
    <t>Prebenjamín</t>
  </si>
  <si>
    <t>Benjamín</t>
  </si>
  <si>
    <t>Alevín</t>
  </si>
  <si>
    <t>Infantil</t>
  </si>
  <si>
    <t>Cadete</t>
  </si>
  <si>
    <t>Juvenil</t>
  </si>
  <si>
    <t>Sub23</t>
  </si>
  <si>
    <t>Sénior</t>
  </si>
  <si>
    <t>Máster</t>
  </si>
  <si>
    <t>Categoría EDAD2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</si>
</sst>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0" fillId="4" borderId="0" xfId="0" applyFill="1"/>
    <xf numFmtId="0" fontId="0" fillId="0" borderId="4" xfId="0" applyBorder="1"/>
    <xf numFmtId="0" fontId="3" fillId="4" borderId="0" xfId="0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11" fillId="3" borderId="10" xfId="0" applyFont="1" applyFill="1" applyBorder="1"/>
    <xf numFmtId="0" fontId="6" fillId="3" borderId="11" xfId="0" applyFont="1" applyFill="1" applyBorder="1"/>
    <xf numFmtId="0" fontId="6" fillId="3" borderId="12" xfId="0" applyFont="1" applyFill="1" applyBorder="1"/>
    <xf numFmtId="0" fontId="0" fillId="0" borderId="4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1" fillId="3" borderId="6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11" xfId="0" applyFont="1" applyFill="1" applyBorder="1"/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12" fillId="2" borderId="0" xfId="0" applyFont="1" applyFill="1" applyAlignment="1">
      <alignment horizontal="center" vertical="center"/>
    </xf>
    <xf numFmtId="0" fontId="5" fillId="0" borderId="0" xfId="0" applyFont="1"/>
    <xf numFmtId="0" fontId="1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7">
    <dxf>
      <numFmt numFmtId="0" formatCode="General"/>
    </dxf>
    <dxf>
      <numFmt numFmtId="0" formatCode="General"/>
    </dxf>
    <dxf>
      <border diagonalUp="0" diagonalDown="0">
        <left style="thin">
          <color rgb="FFC00000"/>
        </left>
        <right/>
        <top/>
        <bottom/>
        <vertical/>
        <horizontal/>
      </border>
    </dxf>
    <dxf>
      <border diagonalUp="0" diagonalDown="0">
        <left/>
        <right style="thin">
          <color rgb="FFC00000"/>
        </right>
        <top/>
        <bottom/>
        <vertical/>
        <horizontal/>
      </border>
    </dxf>
    <dxf>
      <border diagonalUp="0" diagonalDown="0">
        <left style="thin">
          <color rgb="FFC00000"/>
        </left>
        <right/>
        <top/>
        <bottom/>
        <vertical/>
        <horizontal/>
      </border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52C45D-0543-43B3-BCC3-BC6F6FC69D86}" name="BARCOSINDIVIDUALES" displayName="BARCOSINDIVIDUALES" ref="B14:I59" totalsRowShown="0" headerRowDxfId="6">
  <autoFilter ref="B14:I59" xr:uid="{F352C45D-0543-43B3-BCC3-BC6F6FC69D86}"/>
  <tableColumns count="8">
    <tableColumn id="1" xr3:uid="{DF348A0D-2C23-465D-8263-EC103F73EF3B}" name="LICENCIA"/>
    <tableColumn id="2" xr3:uid="{7A71ED0E-EEBC-45BE-AED3-EEE717B92418}" name="DORSAL"/>
    <tableColumn id="3" xr3:uid="{EFE0849C-5870-493C-9271-F588C9A28888}" name="NOMBRE"/>
    <tableColumn id="4" xr3:uid="{963C0537-C605-4416-998B-45DF1865C5A5}" name="APELLIDOS"/>
    <tableColumn id="5" xr3:uid="{D9446B76-112C-44A6-9CF5-793C76F47253}" name="REGATA"/>
    <tableColumn id="6" xr3:uid="{B4990DC2-7504-4AC6-8C8D-8DCD4C94434A}" name="CATEGORÍA"/>
    <tableColumn id="7" xr3:uid="{3F89DCCA-7FE9-49E1-8550-8D02C367550D}" name="CLASE DEPORTIVA (sólo los paracanoe)"/>
    <tableColumn id="8" xr3:uid="{0157E37A-AD5B-4135-BEC8-B03E7B1EF02A}" name="EMBARCA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C38D4F-237C-4BB8-AD46-1A8F8A3AAF6E}" name="BARCOSINDIVIDUALES3" displayName="BARCOSINDIVIDUALES3" ref="B15:P60" totalsRowShown="0" headerRowDxfId="5">
  <autoFilter ref="B15:P60" xr:uid="{F352C45D-0543-43B3-BCC3-BC6F6FC69D86}"/>
  <tableColumns count="15">
    <tableColumn id="2" xr3:uid="{D48EB316-7387-4BA1-B9FF-A57AF7FC117F}" name="DORSAL"/>
    <tableColumn id="3" xr3:uid="{74DB0F07-2362-4DBA-A0BD-B8CB7570C6F7}" name="CATEGORÍA"/>
    <tableColumn id="13" xr3:uid="{06C8D936-BD34-4CFA-85CC-F3C39B57B56E}" name="LICENCIA" dataDxfId="4"/>
    <tableColumn id="4" xr3:uid="{0BFE2DD6-9234-4ACE-BF84-3BB1A9E21B16}" name="NOMBRE"/>
    <tableColumn id="5" xr3:uid="{6C4ACE92-A3FA-44CC-BECD-7F333C4214ED}" name="APELLIDOS"/>
    <tableColumn id="9" xr3:uid="{2C355313-7088-484C-B455-836A454AED39}" name="HOMBRE /MUJER"/>
    <tableColumn id="1" xr3:uid="{3BE41290-FDB8-445E-BDB6-03AC1AE036CC}" name="Categoría EDAD"/>
    <tableColumn id="6" xr3:uid="{EE67A3F5-5F05-4C33-9D46-5B46A5C81D2F}" name="CLASE DEPORTIVA" dataDxfId="3"/>
    <tableColumn id="14" xr3:uid="{811DDCBA-84D5-4CE4-B400-BA7AF31A6204}" name="LICENCIA2"/>
    <tableColumn id="7" xr3:uid="{8CAD1283-11B5-4734-9E7D-5D390188D7E1}" name="NOMBRE2" dataDxfId="2"/>
    <tableColumn id="10" xr3:uid="{FC4D5076-DCBA-47CB-8DD4-948E6F878213}" name="APELLIDOS2"/>
    <tableColumn id="8" xr3:uid="{12903B31-3252-4BDD-A7CC-E4DBFA3CA900}" name="HOMBRE /MUJER2"/>
    <tableColumn id="15" xr3:uid="{6758114F-EC85-4560-967F-DB277D2DB252}" name="Categoría EDAD2"/>
    <tableColumn id="11" xr3:uid="{45748A66-F134-49FE-937C-158C91FE3386}" name="CONCAT" dataDxfId="1">
      <calculatedColumnFormula>+_xlfn.CONCAT(BARCOSINDIVIDUALES3[[#This Row],[CATEGORÍA]],BARCOSINDIVIDUALES3[[#This Row],[HOMBRE /MUJER]],BARCOSINDIVIDUALES3[[#This Row],[CLASE DEPORTIVA]])</calculatedColumnFormula>
    </tableColumn>
    <tableColumn id="12" xr3:uid="{148EB92B-C33D-40B5-AB76-0281690E3D64}" name="BONIFICACIÓN (segundos)" dataDxfId="0">
      <calculatedColumnFormula>+VLOOKUP(BARCOSINDIVIDUALES3[[#This Row],[CONCAT]],Aux!$I$2:$L$37,4,FALSE)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_c_piraguismo@yahoo.es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infocantabriamultisport@gmail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_c_piraguismo@yahoo.es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infocantabriamultisport@gmail.com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11CA-5EB0-4522-B3FB-999C801046E3}">
  <dimension ref="A1:J14"/>
  <sheetViews>
    <sheetView tabSelected="1" workbookViewId="0">
      <selection activeCell="B2" sqref="B2:I2"/>
    </sheetView>
  </sheetViews>
  <sheetFormatPr baseColWidth="10" defaultRowHeight="14.25" x14ac:dyDescent="0.45"/>
  <cols>
    <col min="1" max="1" width="3.796875" style="1" customWidth="1"/>
    <col min="2" max="2" width="15" customWidth="1"/>
    <col min="3" max="3" width="9.19921875" customWidth="1"/>
    <col min="4" max="4" width="14.73046875" customWidth="1"/>
    <col min="5" max="5" width="18.6640625" customWidth="1"/>
    <col min="6" max="7" width="15" customWidth="1"/>
    <col min="8" max="8" width="15.06640625" customWidth="1"/>
    <col min="9" max="9" width="15.265625" customWidth="1"/>
    <col min="10" max="10" width="3.796875" style="1" customWidth="1"/>
  </cols>
  <sheetData>
    <row r="1" spans="2:9" x14ac:dyDescent="0.45">
      <c r="B1" s="1"/>
      <c r="C1" s="1"/>
      <c r="D1" s="1"/>
      <c r="E1" s="1"/>
      <c r="F1" s="1"/>
      <c r="G1" s="1"/>
      <c r="H1" s="1"/>
      <c r="I1" s="1"/>
    </row>
    <row r="2" spans="2:9" ht="23.25" x14ac:dyDescent="0.45">
      <c r="B2" s="53" t="s">
        <v>52</v>
      </c>
      <c r="C2" s="53"/>
      <c r="D2" s="53"/>
      <c r="E2" s="53"/>
      <c r="F2" s="53"/>
      <c r="G2" s="53"/>
      <c r="H2" s="53"/>
      <c r="I2" s="53"/>
    </row>
    <row r="3" spans="2:9" ht="43.15" customHeight="1" x14ac:dyDescent="0.45">
      <c r="B3" s="49" t="s">
        <v>53</v>
      </c>
      <c r="C3" s="49"/>
      <c r="D3" s="49"/>
      <c r="E3" s="49"/>
      <c r="F3" s="49"/>
      <c r="G3" s="49"/>
      <c r="H3" s="49"/>
      <c r="I3" s="49"/>
    </row>
    <row r="4" spans="2:9" ht="18" x14ac:dyDescent="0.45">
      <c r="B4" s="8" t="s">
        <v>54</v>
      </c>
      <c r="C4" s="38"/>
      <c r="D4" s="38"/>
      <c r="E4" s="38"/>
      <c r="F4" s="38"/>
      <c r="G4" s="8" t="s">
        <v>55</v>
      </c>
      <c r="H4" s="39"/>
      <c r="I4" s="39"/>
    </row>
    <row r="5" spans="2:9" ht="5.75" customHeight="1" x14ac:dyDescent="0.45">
      <c r="B5" s="1"/>
      <c r="C5" s="1"/>
      <c r="D5" s="1"/>
      <c r="E5" s="1"/>
      <c r="F5" s="1"/>
      <c r="G5" s="1"/>
      <c r="H5" s="1"/>
      <c r="I5" s="1"/>
    </row>
    <row r="6" spans="2:9" x14ac:dyDescent="0.45">
      <c r="B6" s="8" t="s">
        <v>56</v>
      </c>
      <c r="C6" s="40"/>
      <c r="D6" s="40"/>
      <c r="E6" s="40"/>
      <c r="F6" s="40"/>
      <c r="G6" s="8" t="s">
        <v>57</v>
      </c>
      <c r="H6" s="40"/>
      <c r="I6" s="40"/>
    </row>
    <row r="7" spans="2:9" s="1" customFormat="1" ht="5.35" customHeight="1" x14ac:dyDescent="0.45">
      <c r="B7" s="8"/>
      <c r="C7" s="10"/>
      <c r="D7" s="10"/>
      <c r="E7" s="10"/>
      <c r="F7" s="10"/>
      <c r="G7" s="8"/>
      <c r="H7" s="10"/>
      <c r="I7" s="10"/>
    </row>
    <row r="8" spans="2:9" x14ac:dyDescent="0.45">
      <c r="B8" s="8" t="s">
        <v>58</v>
      </c>
      <c r="C8" s="40"/>
      <c r="D8" s="40"/>
      <c r="E8" s="40"/>
      <c r="F8" s="40"/>
      <c r="G8" s="8" t="s">
        <v>59</v>
      </c>
      <c r="H8" s="40"/>
      <c r="I8" s="40"/>
    </row>
    <row r="9" spans="2:9" x14ac:dyDescent="0.45">
      <c r="B9" s="8"/>
      <c r="C9" s="10"/>
      <c r="D9" s="10"/>
      <c r="E9" s="10"/>
      <c r="F9" s="10"/>
      <c r="G9" s="8"/>
      <c r="H9" s="10"/>
      <c r="I9" s="10"/>
    </row>
    <row r="10" spans="2:9" x14ac:dyDescent="0.45">
      <c r="B10" s="8"/>
      <c r="C10" s="11" t="s">
        <v>60</v>
      </c>
      <c r="D10" s="10"/>
      <c r="E10" s="41" t="s">
        <v>61</v>
      </c>
      <c r="F10" s="42"/>
      <c r="G10" s="8"/>
      <c r="H10" s="10"/>
      <c r="I10" s="10"/>
    </row>
    <row r="11" spans="2:9" x14ac:dyDescent="0.45">
      <c r="B11" s="8"/>
      <c r="C11" s="11"/>
      <c r="D11" s="10"/>
      <c r="E11" s="41" t="s">
        <v>62</v>
      </c>
      <c r="F11" s="42"/>
      <c r="G11" s="8"/>
      <c r="H11" s="10"/>
      <c r="I11" s="10"/>
    </row>
    <row r="12" spans="2:9" x14ac:dyDescent="0.45">
      <c r="B12" s="1"/>
      <c r="C12" s="1"/>
      <c r="D12" s="1"/>
      <c r="E12" s="41" t="s">
        <v>63</v>
      </c>
      <c r="F12" s="42"/>
      <c r="G12" s="1"/>
      <c r="H12" s="1"/>
      <c r="I12" s="1"/>
    </row>
    <row r="13" spans="2:9" x14ac:dyDescent="0.45">
      <c r="B13" s="1"/>
      <c r="C13" s="1"/>
      <c r="D13" s="1"/>
      <c r="E13" s="1"/>
      <c r="F13" s="1"/>
      <c r="G13" s="1"/>
      <c r="H13" s="1"/>
      <c r="I13" s="1"/>
    </row>
    <row r="14" spans="2:9" ht="42.75" x14ac:dyDescent="0.45">
      <c r="B14" s="6" t="s">
        <v>0</v>
      </c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7" t="s">
        <v>20</v>
      </c>
      <c r="I14" s="6" t="s">
        <v>8</v>
      </c>
    </row>
  </sheetData>
  <mergeCells count="11">
    <mergeCell ref="C8:F8"/>
    <mergeCell ref="H8:I8"/>
    <mergeCell ref="E10:F10"/>
    <mergeCell ref="E12:F12"/>
    <mergeCell ref="E11:F11"/>
    <mergeCell ref="B2:I2"/>
    <mergeCell ref="B3:I3"/>
    <mergeCell ref="C4:F4"/>
    <mergeCell ref="H4:I4"/>
    <mergeCell ref="C6:F6"/>
    <mergeCell ref="H6:I6"/>
  </mergeCells>
  <hyperlinks>
    <hyperlink ref="E10" r:id="rId1" xr:uid="{B81B6B8F-CCC9-4A47-99F5-058B98E95046}"/>
    <hyperlink ref="E11" r:id="rId2" xr:uid="{BEE87AF3-5BF0-4691-87C6-769512C212D9}"/>
    <hyperlink ref="E12" r:id="rId3" xr:uid="{8588190B-05DB-440B-967B-CE9CCB91BB96}"/>
  </hyperlinks>
  <pageMargins left="0.7" right="0.7" top="0.75" bottom="0.75" header="0.3" footer="0.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854239F-8252-4D7F-BF86-5966AD0B7B26}">
          <x14:formula1>
            <xm:f>Aux!$A$2:$A$4</xm:f>
          </x14:formula1>
          <xm:sqref>F15:F59</xm:sqref>
        </x14:dataValidation>
        <x14:dataValidation type="list" allowBlank="1" showInputMessage="1" showErrorMessage="1" xr:uid="{FDCC296C-7751-4C74-BDE9-D4902C572A51}">
          <x14:formula1>
            <xm:f>Aux!$A$7:$A$28</xm:f>
          </x14:formula1>
          <xm:sqref>G15:G59</xm:sqref>
        </x14:dataValidation>
        <x14:dataValidation type="list" allowBlank="1" showInputMessage="1" showErrorMessage="1" xr:uid="{B9790610-D7BC-4558-9BBA-1C0AD28E0D13}">
          <x14:formula1>
            <xm:f>Aux!$A$31:$A$44</xm:f>
          </x14:formula1>
          <xm:sqref>H15:H59</xm:sqref>
        </x14:dataValidation>
        <x14:dataValidation type="list" allowBlank="1" showInputMessage="1" showErrorMessage="1" xr:uid="{2A399245-7CA5-4AEC-BE8A-717930370849}">
          <x14:formula1>
            <xm:f>Aux!$A$47:$A$51</xm:f>
          </x14:formula1>
          <xm:sqref>I15:I59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661B-83FC-4052-A2FA-EC42E35F89B4}">
  <dimension ref="A1:Q85"/>
  <sheetViews>
    <sheetView zoomScaleNormal="100" workbookViewId="0">
      <selection activeCell="B2" sqref="B2:M2"/>
    </sheetView>
  </sheetViews>
  <sheetFormatPr baseColWidth="10" defaultRowHeight="14.25" x14ac:dyDescent="0.45"/>
  <cols>
    <col min="1" max="1" width="3.796875" style="1" customWidth="1"/>
    <col min="2" max="2" width="9.19921875" customWidth="1"/>
    <col min="3" max="3" width="14.73046875" customWidth="1"/>
    <col min="4" max="4" width="11.9296875" customWidth="1"/>
    <col min="5" max="5" width="13.46484375" customWidth="1"/>
    <col min="6" max="6" width="24.46484375" customWidth="1"/>
    <col min="7" max="8" width="9.73046875" customWidth="1"/>
    <col min="9" max="10" width="10.53125" customWidth="1"/>
    <col min="11" max="11" width="11.33203125" customWidth="1"/>
    <col min="12" max="12" width="24.33203125" customWidth="1"/>
    <col min="13" max="14" width="10.19921875" customWidth="1"/>
    <col min="15" max="15" width="7.796875" hidden="1" customWidth="1"/>
    <col min="16" max="16" width="11.73046875" customWidth="1"/>
    <col min="17" max="17" width="3.796875" style="1" customWidth="1"/>
  </cols>
  <sheetData>
    <row r="1" spans="1:17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3.25" x14ac:dyDescent="0.45">
      <c r="B2" s="53" t="str">
        <f>+'INDIVIDUALES Promoción y Open'!B2</f>
        <v>II FESTIVAL NÁUTICO INCLUSIVO - Astillero, 22/06/2024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"/>
      <c r="O2" s="3"/>
      <c r="P2" s="19"/>
    </row>
    <row r="3" spans="1:17" s="52" customFormat="1" ht="23.25" x14ac:dyDescent="0.7">
      <c r="A3" s="50"/>
      <c r="B3" s="48" t="s">
        <v>94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51"/>
      <c r="O3" s="51"/>
      <c r="P3" s="51"/>
      <c r="Q3" s="50"/>
    </row>
    <row r="4" spans="1:17" ht="18" x14ac:dyDescent="0.45">
      <c r="B4" s="36"/>
      <c r="C4" s="36" t="s">
        <v>54</v>
      </c>
      <c r="D4" s="38">
        <f>+'INDIVIDUALES Promoción y Open'!C4</f>
        <v>0</v>
      </c>
      <c r="E4" s="38"/>
      <c r="F4" s="38"/>
      <c r="G4" s="18"/>
      <c r="H4" s="18"/>
      <c r="I4" s="8"/>
      <c r="J4" s="36" t="s">
        <v>55</v>
      </c>
      <c r="K4" s="39">
        <f>+'INDIVIDUALES Promoción y Open'!H4</f>
        <v>0</v>
      </c>
      <c r="L4" s="39"/>
      <c r="M4" s="39"/>
      <c r="N4" s="2"/>
      <c r="O4" s="2"/>
      <c r="P4" s="4"/>
    </row>
    <row r="5" spans="1:17" ht="5.75" customHeight="1" x14ac:dyDescent="0.45">
      <c r="B5" s="37"/>
      <c r="C5" s="37"/>
      <c r="D5" s="1"/>
      <c r="E5" s="1"/>
      <c r="F5" s="1"/>
      <c r="G5" s="1"/>
      <c r="H5" s="1"/>
      <c r="I5" s="1"/>
      <c r="J5" s="37"/>
      <c r="K5" s="1"/>
      <c r="L5" s="1"/>
      <c r="M5" s="1"/>
      <c r="N5" s="1"/>
      <c r="O5" s="1"/>
      <c r="P5" s="1"/>
    </row>
    <row r="6" spans="1:17" x14ac:dyDescent="0.45">
      <c r="B6" s="36"/>
      <c r="C6" s="36" t="s">
        <v>56</v>
      </c>
      <c r="D6" s="40">
        <f>+'INDIVIDUALES Promoción y Open'!C6</f>
        <v>0</v>
      </c>
      <c r="E6" s="40"/>
      <c r="F6" s="40"/>
      <c r="G6" s="10"/>
      <c r="H6" s="10"/>
      <c r="I6" s="8"/>
      <c r="J6" s="36" t="s">
        <v>57</v>
      </c>
      <c r="K6" s="40">
        <f>+'INDIVIDUALES Promoción y Open'!H6</f>
        <v>0</v>
      </c>
      <c r="L6" s="40"/>
      <c r="M6" s="40"/>
      <c r="N6" s="9"/>
      <c r="O6" s="9"/>
      <c r="P6" s="10"/>
    </row>
    <row r="7" spans="1:17" s="1" customFormat="1" ht="5.35" customHeight="1" x14ac:dyDescent="0.45">
      <c r="B7" s="36"/>
      <c r="C7" s="36"/>
      <c r="D7" s="10"/>
      <c r="E7" s="10"/>
      <c r="F7" s="10"/>
      <c r="G7" s="10"/>
      <c r="H7" s="10"/>
      <c r="I7" s="8"/>
      <c r="J7" s="36"/>
      <c r="K7" s="10"/>
      <c r="L7" s="10"/>
      <c r="M7" s="10"/>
      <c r="N7" s="10"/>
      <c r="O7" s="10"/>
      <c r="P7" s="10"/>
    </row>
    <row r="8" spans="1:17" x14ac:dyDescent="0.45">
      <c r="B8" s="36"/>
      <c r="C8" s="36" t="s">
        <v>58</v>
      </c>
      <c r="D8" s="40">
        <f>+'INDIVIDUALES Promoción y Open'!C8</f>
        <v>0</v>
      </c>
      <c r="E8" s="40"/>
      <c r="F8" s="40"/>
      <c r="G8" s="10"/>
      <c r="H8" s="10"/>
      <c r="I8" s="8"/>
      <c r="J8" s="36" t="s">
        <v>59</v>
      </c>
      <c r="K8" s="40">
        <f>+'INDIVIDUALES Promoción y Open'!H8</f>
        <v>0</v>
      </c>
      <c r="L8" s="40"/>
      <c r="M8" s="40"/>
      <c r="N8" s="9"/>
      <c r="O8" s="9"/>
      <c r="P8" s="10"/>
    </row>
    <row r="9" spans="1:17" ht="14.65" thickBot="1" x14ac:dyDescent="0.5">
      <c r="B9" s="10"/>
      <c r="C9" s="10"/>
      <c r="D9" s="10"/>
      <c r="E9" s="10"/>
      <c r="F9" s="10"/>
      <c r="G9" s="10"/>
      <c r="H9" s="10"/>
      <c r="I9" s="8"/>
      <c r="J9" s="8"/>
      <c r="K9" s="10"/>
      <c r="L9" s="10"/>
      <c r="M9" s="10"/>
      <c r="N9" s="10"/>
      <c r="O9" s="10"/>
      <c r="P9" s="10"/>
    </row>
    <row r="10" spans="1:17" x14ac:dyDescent="0.45">
      <c r="B10" s="11"/>
      <c r="C10" s="11" t="s">
        <v>60</v>
      </c>
      <c r="D10" s="10"/>
      <c r="E10" s="43" t="s">
        <v>61</v>
      </c>
      <c r="F10" s="44"/>
      <c r="G10" s="5"/>
      <c r="H10" s="5"/>
      <c r="I10" s="20" t="s">
        <v>88</v>
      </c>
      <c r="J10" s="33"/>
      <c r="K10" s="21"/>
      <c r="L10" s="22"/>
      <c r="M10" s="10"/>
      <c r="N10" s="10"/>
      <c r="O10" s="10"/>
      <c r="P10" s="10"/>
    </row>
    <row r="11" spans="1:17" x14ac:dyDescent="0.45">
      <c r="B11" s="11"/>
      <c r="C11" s="10"/>
      <c r="D11" s="10"/>
      <c r="E11" s="43" t="s">
        <v>62</v>
      </c>
      <c r="F11" s="44"/>
      <c r="G11" s="5"/>
      <c r="H11" s="5"/>
      <c r="I11" s="23" t="s">
        <v>89</v>
      </c>
      <c r="J11" s="34"/>
      <c r="K11" s="9"/>
      <c r="L11" s="24"/>
      <c r="M11" s="10"/>
      <c r="N11" s="10"/>
      <c r="O11" s="10"/>
      <c r="P11" s="10"/>
    </row>
    <row r="12" spans="1:17" ht="14.65" thickBot="1" x14ac:dyDescent="0.5">
      <c r="B12" s="1"/>
      <c r="C12" s="1"/>
      <c r="D12" s="1"/>
      <c r="E12" s="43" t="s">
        <v>63</v>
      </c>
      <c r="F12" s="44"/>
      <c r="G12" s="5"/>
      <c r="H12" s="5"/>
      <c r="I12" s="25" t="s">
        <v>90</v>
      </c>
      <c r="J12" s="35"/>
      <c r="K12" s="26"/>
      <c r="L12" s="27"/>
      <c r="M12" s="1"/>
      <c r="N12" s="1"/>
      <c r="O12" s="1"/>
      <c r="P12" s="1"/>
    </row>
    <row r="13" spans="1:17" x14ac:dyDescent="0.45">
      <c r="B13" s="1"/>
      <c r="C13" s="1"/>
      <c r="D13" s="1"/>
      <c r="E13" s="12"/>
      <c r="F13" s="5"/>
      <c r="G13" s="5"/>
      <c r="H13" s="5"/>
      <c r="I13" s="1"/>
      <c r="J13" s="1"/>
      <c r="K13" s="1"/>
      <c r="L13" s="1"/>
      <c r="M13" s="1"/>
      <c r="N13" s="1"/>
      <c r="O13" s="1"/>
      <c r="P13" s="1"/>
    </row>
    <row r="14" spans="1:17" x14ac:dyDescent="0.45">
      <c r="B14" s="13"/>
      <c r="C14" s="13"/>
      <c r="D14" s="45" t="s">
        <v>73</v>
      </c>
      <c r="E14" s="46"/>
      <c r="F14" s="46"/>
      <c r="G14" s="46"/>
      <c r="H14" s="46"/>
      <c r="I14" s="47"/>
      <c r="J14" s="45" t="s">
        <v>76</v>
      </c>
      <c r="K14" s="46"/>
      <c r="L14" s="46"/>
      <c r="M14" s="46"/>
      <c r="N14" s="47"/>
      <c r="O14" s="15"/>
      <c r="P14" s="15"/>
    </row>
    <row r="15" spans="1:17" ht="24" x14ac:dyDescent="0.45">
      <c r="B15" s="6" t="s">
        <v>1</v>
      </c>
      <c r="C15" s="6" t="s">
        <v>5</v>
      </c>
      <c r="D15" s="28" t="s">
        <v>0</v>
      </c>
      <c r="E15" s="6" t="s">
        <v>2</v>
      </c>
      <c r="F15" s="6" t="s">
        <v>3</v>
      </c>
      <c r="G15" s="16" t="s">
        <v>79</v>
      </c>
      <c r="H15" s="16" t="s">
        <v>95</v>
      </c>
      <c r="I15" s="16" t="s">
        <v>33</v>
      </c>
      <c r="J15" s="16" t="s">
        <v>92</v>
      </c>
      <c r="K15" s="7" t="s">
        <v>74</v>
      </c>
      <c r="L15" s="7" t="s">
        <v>93</v>
      </c>
      <c r="M15" s="16" t="s">
        <v>80</v>
      </c>
      <c r="N15" s="16" t="s">
        <v>106</v>
      </c>
      <c r="O15" s="16" t="s">
        <v>81</v>
      </c>
      <c r="P15" s="16" t="s">
        <v>85</v>
      </c>
    </row>
    <row r="16" spans="1:17" x14ac:dyDescent="0.45">
      <c r="D16" s="14"/>
      <c r="I16" s="29"/>
      <c r="O16" t="str">
        <f>+_xlfn.CONCAT(BARCOSINDIVIDUALES3[[#This Row],[CATEGORÍA]],BARCOSINDIVIDUALES3[[#This Row],[HOMBRE /MUJER]],BARCOSINDIVIDUALES3[[#This Row],[CLASE DEPORTIVA]])</f>
        <v/>
      </c>
      <c r="P16" t="e">
        <f>+VLOOKUP(BARCOSINDIVIDUALES3[[#This Row],[CONCAT]],Aux!$I$2:$L$37,4,FALSE)</f>
        <v>#N/A</v>
      </c>
    </row>
    <row r="17" spans="4:16" x14ac:dyDescent="0.45">
      <c r="D17" s="14"/>
      <c r="I17" s="29"/>
      <c r="O17" t="str">
        <f>+_xlfn.CONCAT(BARCOSINDIVIDUALES3[[#This Row],[CATEGORÍA]],BARCOSINDIVIDUALES3[[#This Row],[HOMBRE /MUJER]],BARCOSINDIVIDUALES3[[#This Row],[CLASE DEPORTIVA]])</f>
        <v/>
      </c>
      <c r="P17" t="e">
        <f>+VLOOKUP(BARCOSINDIVIDUALES3[[#This Row],[CONCAT]],Aux!$I$2:$L$37,4,FALSE)</f>
        <v>#N/A</v>
      </c>
    </row>
    <row r="18" spans="4:16" x14ac:dyDescent="0.45">
      <c r="D18" s="14"/>
      <c r="I18" s="29"/>
      <c r="O18" t="str">
        <f>+_xlfn.CONCAT(BARCOSINDIVIDUALES3[[#This Row],[CATEGORÍA]],BARCOSINDIVIDUALES3[[#This Row],[HOMBRE /MUJER]],BARCOSINDIVIDUALES3[[#This Row],[CLASE DEPORTIVA]])</f>
        <v/>
      </c>
      <c r="P18" t="e">
        <f>+VLOOKUP(BARCOSINDIVIDUALES3[[#This Row],[CONCAT]],Aux!$I$2:$L$37,4,FALSE)</f>
        <v>#N/A</v>
      </c>
    </row>
    <row r="19" spans="4:16" x14ac:dyDescent="0.45">
      <c r="D19" s="14"/>
      <c r="I19" s="29"/>
      <c r="O19" t="str">
        <f>+_xlfn.CONCAT(BARCOSINDIVIDUALES3[[#This Row],[CATEGORÍA]],BARCOSINDIVIDUALES3[[#This Row],[HOMBRE /MUJER]],BARCOSINDIVIDUALES3[[#This Row],[CLASE DEPORTIVA]])</f>
        <v/>
      </c>
      <c r="P19" t="e">
        <f>+VLOOKUP(BARCOSINDIVIDUALES3[[#This Row],[CONCAT]],Aux!$I$2:$L$37,4,FALSE)</f>
        <v>#N/A</v>
      </c>
    </row>
    <row r="20" spans="4:16" x14ac:dyDescent="0.45">
      <c r="D20" s="14"/>
      <c r="I20" s="29"/>
      <c r="O20" t="str">
        <f>+_xlfn.CONCAT(BARCOSINDIVIDUALES3[[#This Row],[CATEGORÍA]],BARCOSINDIVIDUALES3[[#This Row],[HOMBRE /MUJER]],BARCOSINDIVIDUALES3[[#This Row],[CLASE DEPORTIVA]])</f>
        <v/>
      </c>
      <c r="P20" t="e">
        <f>+VLOOKUP(BARCOSINDIVIDUALES3[[#This Row],[CONCAT]],Aux!$I$2:$L$37,4,FALSE)</f>
        <v>#N/A</v>
      </c>
    </row>
    <row r="21" spans="4:16" x14ac:dyDescent="0.45">
      <c r="D21" s="14"/>
      <c r="I21" s="29"/>
      <c r="O21" t="str">
        <f>+_xlfn.CONCAT(BARCOSINDIVIDUALES3[[#This Row],[CATEGORÍA]],BARCOSINDIVIDUALES3[[#This Row],[HOMBRE /MUJER]],BARCOSINDIVIDUALES3[[#This Row],[CLASE DEPORTIVA]])</f>
        <v/>
      </c>
      <c r="P21" t="e">
        <f>+VLOOKUP(BARCOSINDIVIDUALES3[[#This Row],[CONCAT]],Aux!$I$2:$L$37,4,FALSE)</f>
        <v>#N/A</v>
      </c>
    </row>
    <row r="22" spans="4:16" x14ac:dyDescent="0.45">
      <c r="D22" s="14"/>
      <c r="I22" s="29"/>
      <c r="O22" t="str">
        <f>+_xlfn.CONCAT(BARCOSINDIVIDUALES3[[#This Row],[CATEGORÍA]],BARCOSINDIVIDUALES3[[#This Row],[HOMBRE /MUJER]],BARCOSINDIVIDUALES3[[#This Row],[CLASE DEPORTIVA]])</f>
        <v/>
      </c>
      <c r="P22" t="e">
        <f>+VLOOKUP(BARCOSINDIVIDUALES3[[#This Row],[CONCAT]],Aux!$I$2:$L$37,4,FALSE)</f>
        <v>#N/A</v>
      </c>
    </row>
    <row r="23" spans="4:16" x14ac:dyDescent="0.45">
      <c r="D23" s="14"/>
      <c r="I23" s="29"/>
      <c r="O23" t="str">
        <f>+_xlfn.CONCAT(BARCOSINDIVIDUALES3[[#This Row],[CATEGORÍA]],BARCOSINDIVIDUALES3[[#This Row],[HOMBRE /MUJER]],BARCOSINDIVIDUALES3[[#This Row],[CLASE DEPORTIVA]])</f>
        <v/>
      </c>
      <c r="P23" t="e">
        <f>+VLOOKUP(BARCOSINDIVIDUALES3[[#This Row],[CONCAT]],Aux!$I$2:$L$37,4,FALSE)</f>
        <v>#N/A</v>
      </c>
    </row>
    <row r="24" spans="4:16" x14ac:dyDescent="0.45">
      <c r="D24" s="14"/>
      <c r="I24" s="29"/>
      <c r="O24" t="str">
        <f>+_xlfn.CONCAT(BARCOSINDIVIDUALES3[[#This Row],[CATEGORÍA]],BARCOSINDIVIDUALES3[[#This Row],[HOMBRE /MUJER]],BARCOSINDIVIDUALES3[[#This Row],[CLASE DEPORTIVA]])</f>
        <v/>
      </c>
      <c r="P24" t="e">
        <f>+VLOOKUP(BARCOSINDIVIDUALES3[[#This Row],[CONCAT]],Aux!$I$2:$L$37,4,FALSE)</f>
        <v>#N/A</v>
      </c>
    </row>
    <row r="25" spans="4:16" x14ac:dyDescent="0.45">
      <c r="D25" s="14"/>
      <c r="I25" s="29"/>
      <c r="O25" t="str">
        <f>+_xlfn.CONCAT(BARCOSINDIVIDUALES3[[#This Row],[CATEGORÍA]],BARCOSINDIVIDUALES3[[#This Row],[HOMBRE /MUJER]],BARCOSINDIVIDUALES3[[#This Row],[CLASE DEPORTIVA]])</f>
        <v/>
      </c>
      <c r="P25" t="e">
        <f>+VLOOKUP(BARCOSINDIVIDUALES3[[#This Row],[CONCAT]],Aux!$I$2:$L$37,4,FALSE)</f>
        <v>#N/A</v>
      </c>
    </row>
    <row r="26" spans="4:16" x14ac:dyDescent="0.45">
      <c r="D26" s="14"/>
      <c r="I26" s="29"/>
      <c r="O26" t="str">
        <f>+_xlfn.CONCAT(BARCOSINDIVIDUALES3[[#This Row],[CATEGORÍA]],BARCOSINDIVIDUALES3[[#This Row],[HOMBRE /MUJER]],BARCOSINDIVIDUALES3[[#This Row],[CLASE DEPORTIVA]])</f>
        <v/>
      </c>
      <c r="P26" t="e">
        <f>+VLOOKUP(BARCOSINDIVIDUALES3[[#This Row],[CONCAT]],Aux!$I$2:$L$37,4,FALSE)</f>
        <v>#N/A</v>
      </c>
    </row>
    <row r="27" spans="4:16" x14ac:dyDescent="0.45">
      <c r="D27" s="14"/>
      <c r="I27" s="29"/>
      <c r="O27" t="str">
        <f>+_xlfn.CONCAT(BARCOSINDIVIDUALES3[[#This Row],[CATEGORÍA]],BARCOSINDIVIDUALES3[[#This Row],[HOMBRE /MUJER]],BARCOSINDIVIDUALES3[[#This Row],[CLASE DEPORTIVA]])</f>
        <v/>
      </c>
      <c r="P27" t="e">
        <f>+VLOOKUP(BARCOSINDIVIDUALES3[[#This Row],[CONCAT]],Aux!$I$2:$L$37,4,FALSE)</f>
        <v>#N/A</v>
      </c>
    </row>
    <row r="28" spans="4:16" x14ac:dyDescent="0.45">
      <c r="D28" s="14"/>
      <c r="I28" s="29"/>
      <c r="O28" t="str">
        <f>+_xlfn.CONCAT(BARCOSINDIVIDUALES3[[#This Row],[CATEGORÍA]],BARCOSINDIVIDUALES3[[#This Row],[HOMBRE /MUJER]],BARCOSINDIVIDUALES3[[#This Row],[CLASE DEPORTIVA]])</f>
        <v/>
      </c>
      <c r="P28" t="e">
        <f>+VLOOKUP(BARCOSINDIVIDUALES3[[#This Row],[CONCAT]],Aux!$I$2:$L$37,4,FALSE)</f>
        <v>#N/A</v>
      </c>
    </row>
    <row r="29" spans="4:16" x14ac:dyDescent="0.45">
      <c r="D29" s="14"/>
      <c r="I29" s="29"/>
      <c r="O29" t="str">
        <f>+_xlfn.CONCAT(BARCOSINDIVIDUALES3[[#This Row],[CATEGORÍA]],BARCOSINDIVIDUALES3[[#This Row],[HOMBRE /MUJER]],BARCOSINDIVIDUALES3[[#This Row],[CLASE DEPORTIVA]])</f>
        <v/>
      </c>
      <c r="P29" t="e">
        <f>+VLOOKUP(BARCOSINDIVIDUALES3[[#This Row],[CONCAT]],Aux!$I$2:$L$37,4,FALSE)</f>
        <v>#N/A</v>
      </c>
    </row>
    <row r="30" spans="4:16" x14ac:dyDescent="0.45">
      <c r="D30" s="14"/>
      <c r="I30" s="29"/>
      <c r="O30" t="str">
        <f>+_xlfn.CONCAT(BARCOSINDIVIDUALES3[[#This Row],[CATEGORÍA]],BARCOSINDIVIDUALES3[[#This Row],[HOMBRE /MUJER]],BARCOSINDIVIDUALES3[[#This Row],[CLASE DEPORTIVA]])</f>
        <v/>
      </c>
      <c r="P30" t="e">
        <f>+VLOOKUP(BARCOSINDIVIDUALES3[[#This Row],[CONCAT]],Aux!$I$2:$L$37,4,FALSE)</f>
        <v>#N/A</v>
      </c>
    </row>
    <row r="31" spans="4:16" x14ac:dyDescent="0.45">
      <c r="D31" s="14"/>
      <c r="I31" s="29"/>
      <c r="O31" t="str">
        <f>+_xlfn.CONCAT(BARCOSINDIVIDUALES3[[#This Row],[CATEGORÍA]],BARCOSINDIVIDUALES3[[#This Row],[HOMBRE /MUJER]],BARCOSINDIVIDUALES3[[#This Row],[CLASE DEPORTIVA]])</f>
        <v/>
      </c>
      <c r="P31" t="e">
        <f>+VLOOKUP(BARCOSINDIVIDUALES3[[#This Row],[CONCAT]],Aux!$I$2:$L$37,4,FALSE)</f>
        <v>#N/A</v>
      </c>
    </row>
    <row r="32" spans="4:16" x14ac:dyDescent="0.45">
      <c r="D32" s="14"/>
      <c r="I32" s="29"/>
      <c r="O32" t="str">
        <f>+_xlfn.CONCAT(BARCOSINDIVIDUALES3[[#This Row],[CATEGORÍA]],BARCOSINDIVIDUALES3[[#This Row],[HOMBRE /MUJER]],BARCOSINDIVIDUALES3[[#This Row],[CLASE DEPORTIVA]])</f>
        <v/>
      </c>
      <c r="P32" t="e">
        <f>+VLOOKUP(BARCOSINDIVIDUALES3[[#This Row],[CONCAT]],Aux!$I$2:$L$37,4,FALSE)</f>
        <v>#N/A</v>
      </c>
    </row>
    <row r="33" spans="4:16" x14ac:dyDescent="0.45">
      <c r="D33" s="14"/>
      <c r="I33" s="29"/>
      <c r="O33" t="str">
        <f>+_xlfn.CONCAT(BARCOSINDIVIDUALES3[[#This Row],[CATEGORÍA]],BARCOSINDIVIDUALES3[[#This Row],[HOMBRE /MUJER]],BARCOSINDIVIDUALES3[[#This Row],[CLASE DEPORTIVA]])</f>
        <v/>
      </c>
      <c r="P33" t="e">
        <f>+VLOOKUP(BARCOSINDIVIDUALES3[[#This Row],[CONCAT]],Aux!$I$2:$L$37,4,FALSE)</f>
        <v>#N/A</v>
      </c>
    </row>
    <row r="34" spans="4:16" x14ac:dyDescent="0.45">
      <c r="D34" s="14"/>
      <c r="I34" s="29"/>
      <c r="O34" t="str">
        <f>+_xlfn.CONCAT(BARCOSINDIVIDUALES3[[#This Row],[CATEGORÍA]],BARCOSINDIVIDUALES3[[#This Row],[HOMBRE /MUJER]],BARCOSINDIVIDUALES3[[#This Row],[CLASE DEPORTIVA]])</f>
        <v/>
      </c>
      <c r="P34" t="e">
        <f>+VLOOKUP(BARCOSINDIVIDUALES3[[#This Row],[CONCAT]],Aux!$I$2:$L$37,4,FALSE)</f>
        <v>#N/A</v>
      </c>
    </row>
    <row r="35" spans="4:16" x14ac:dyDescent="0.45">
      <c r="D35" s="14"/>
      <c r="I35" s="29"/>
      <c r="O35" t="str">
        <f>+_xlfn.CONCAT(BARCOSINDIVIDUALES3[[#This Row],[CATEGORÍA]],BARCOSINDIVIDUALES3[[#This Row],[HOMBRE /MUJER]],BARCOSINDIVIDUALES3[[#This Row],[CLASE DEPORTIVA]])</f>
        <v/>
      </c>
      <c r="P35" t="e">
        <f>+VLOOKUP(BARCOSINDIVIDUALES3[[#This Row],[CONCAT]],Aux!$I$2:$L$37,4,FALSE)</f>
        <v>#N/A</v>
      </c>
    </row>
    <row r="36" spans="4:16" x14ac:dyDescent="0.45">
      <c r="D36" s="14"/>
      <c r="I36" s="29"/>
      <c r="O36" t="str">
        <f>+_xlfn.CONCAT(BARCOSINDIVIDUALES3[[#This Row],[CATEGORÍA]],BARCOSINDIVIDUALES3[[#This Row],[HOMBRE /MUJER]],BARCOSINDIVIDUALES3[[#This Row],[CLASE DEPORTIVA]])</f>
        <v/>
      </c>
      <c r="P36" t="e">
        <f>+VLOOKUP(BARCOSINDIVIDUALES3[[#This Row],[CONCAT]],Aux!$I$2:$L$37,4,FALSE)</f>
        <v>#N/A</v>
      </c>
    </row>
    <row r="37" spans="4:16" x14ac:dyDescent="0.45">
      <c r="D37" s="14"/>
      <c r="I37" s="29"/>
      <c r="O37" t="str">
        <f>+_xlfn.CONCAT(BARCOSINDIVIDUALES3[[#This Row],[CATEGORÍA]],BARCOSINDIVIDUALES3[[#This Row],[HOMBRE /MUJER]],BARCOSINDIVIDUALES3[[#This Row],[CLASE DEPORTIVA]])</f>
        <v/>
      </c>
      <c r="P37" t="e">
        <f>+VLOOKUP(BARCOSINDIVIDUALES3[[#This Row],[CONCAT]],Aux!$I$2:$L$37,4,FALSE)</f>
        <v>#N/A</v>
      </c>
    </row>
    <row r="38" spans="4:16" x14ac:dyDescent="0.45">
      <c r="D38" s="14"/>
      <c r="I38" s="29"/>
      <c r="O38" t="str">
        <f>+_xlfn.CONCAT(BARCOSINDIVIDUALES3[[#This Row],[CATEGORÍA]],BARCOSINDIVIDUALES3[[#This Row],[HOMBRE /MUJER]],BARCOSINDIVIDUALES3[[#This Row],[CLASE DEPORTIVA]])</f>
        <v/>
      </c>
      <c r="P38" t="e">
        <f>+VLOOKUP(BARCOSINDIVIDUALES3[[#This Row],[CONCAT]],Aux!$I$2:$L$37,4,FALSE)</f>
        <v>#N/A</v>
      </c>
    </row>
    <row r="39" spans="4:16" x14ac:dyDescent="0.45">
      <c r="D39" s="14"/>
      <c r="I39" s="29"/>
      <c r="O39" t="str">
        <f>+_xlfn.CONCAT(BARCOSINDIVIDUALES3[[#This Row],[CATEGORÍA]],BARCOSINDIVIDUALES3[[#This Row],[HOMBRE /MUJER]],BARCOSINDIVIDUALES3[[#This Row],[CLASE DEPORTIVA]])</f>
        <v/>
      </c>
      <c r="P39" t="e">
        <f>+VLOOKUP(BARCOSINDIVIDUALES3[[#This Row],[CONCAT]],Aux!$I$2:$L$37,4,FALSE)</f>
        <v>#N/A</v>
      </c>
    </row>
    <row r="40" spans="4:16" x14ac:dyDescent="0.45">
      <c r="D40" s="14"/>
      <c r="I40" s="29"/>
      <c r="O40" t="str">
        <f>+_xlfn.CONCAT(BARCOSINDIVIDUALES3[[#This Row],[CATEGORÍA]],BARCOSINDIVIDUALES3[[#This Row],[HOMBRE /MUJER]],BARCOSINDIVIDUALES3[[#This Row],[CLASE DEPORTIVA]])</f>
        <v/>
      </c>
      <c r="P40" t="e">
        <f>+VLOOKUP(BARCOSINDIVIDUALES3[[#This Row],[CONCAT]],Aux!$I$2:$L$37,4,FALSE)</f>
        <v>#N/A</v>
      </c>
    </row>
    <row r="41" spans="4:16" x14ac:dyDescent="0.45">
      <c r="D41" s="14"/>
      <c r="I41" s="29"/>
      <c r="O41" t="str">
        <f>+_xlfn.CONCAT(BARCOSINDIVIDUALES3[[#This Row],[CATEGORÍA]],BARCOSINDIVIDUALES3[[#This Row],[HOMBRE /MUJER]],BARCOSINDIVIDUALES3[[#This Row],[CLASE DEPORTIVA]])</f>
        <v/>
      </c>
      <c r="P41" t="e">
        <f>+VLOOKUP(BARCOSINDIVIDUALES3[[#This Row],[CONCAT]],Aux!$I$2:$L$37,4,FALSE)</f>
        <v>#N/A</v>
      </c>
    </row>
    <row r="42" spans="4:16" x14ac:dyDescent="0.45">
      <c r="D42" s="14"/>
      <c r="I42" s="29"/>
      <c r="O42" t="str">
        <f>+_xlfn.CONCAT(BARCOSINDIVIDUALES3[[#This Row],[CATEGORÍA]],BARCOSINDIVIDUALES3[[#This Row],[HOMBRE /MUJER]],BARCOSINDIVIDUALES3[[#This Row],[CLASE DEPORTIVA]])</f>
        <v/>
      </c>
      <c r="P42" t="e">
        <f>+VLOOKUP(BARCOSINDIVIDUALES3[[#This Row],[CONCAT]],Aux!$I$2:$L$37,4,FALSE)</f>
        <v>#N/A</v>
      </c>
    </row>
    <row r="43" spans="4:16" x14ac:dyDescent="0.45">
      <c r="D43" s="14"/>
      <c r="I43" s="29"/>
      <c r="O43" t="str">
        <f>+_xlfn.CONCAT(BARCOSINDIVIDUALES3[[#This Row],[CATEGORÍA]],BARCOSINDIVIDUALES3[[#This Row],[HOMBRE /MUJER]],BARCOSINDIVIDUALES3[[#This Row],[CLASE DEPORTIVA]])</f>
        <v/>
      </c>
      <c r="P43" t="e">
        <f>+VLOOKUP(BARCOSINDIVIDUALES3[[#This Row],[CONCAT]],Aux!$I$2:$L$37,4,FALSE)</f>
        <v>#N/A</v>
      </c>
    </row>
    <row r="44" spans="4:16" x14ac:dyDescent="0.45">
      <c r="D44" s="14"/>
      <c r="I44" s="29"/>
      <c r="O44" t="str">
        <f>+_xlfn.CONCAT(BARCOSINDIVIDUALES3[[#This Row],[CATEGORÍA]],BARCOSINDIVIDUALES3[[#This Row],[HOMBRE /MUJER]],BARCOSINDIVIDUALES3[[#This Row],[CLASE DEPORTIVA]])</f>
        <v/>
      </c>
      <c r="P44" t="e">
        <f>+VLOOKUP(BARCOSINDIVIDUALES3[[#This Row],[CONCAT]],Aux!$I$2:$L$37,4,FALSE)</f>
        <v>#N/A</v>
      </c>
    </row>
    <row r="45" spans="4:16" x14ac:dyDescent="0.45">
      <c r="D45" s="14"/>
      <c r="I45" s="29"/>
      <c r="O45" t="str">
        <f>+_xlfn.CONCAT(BARCOSINDIVIDUALES3[[#This Row],[CATEGORÍA]],BARCOSINDIVIDUALES3[[#This Row],[HOMBRE /MUJER]],BARCOSINDIVIDUALES3[[#This Row],[CLASE DEPORTIVA]])</f>
        <v/>
      </c>
      <c r="P45" t="e">
        <f>+VLOOKUP(BARCOSINDIVIDUALES3[[#This Row],[CONCAT]],Aux!$I$2:$L$37,4,FALSE)</f>
        <v>#N/A</v>
      </c>
    </row>
    <row r="46" spans="4:16" x14ac:dyDescent="0.45">
      <c r="D46" s="14"/>
      <c r="I46" s="29"/>
      <c r="O46" t="str">
        <f>+_xlfn.CONCAT(BARCOSINDIVIDUALES3[[#This Row],[CATEGORÍA]],BARCOSINDIVIDUALES3[[#This Row],[HOMBRE /MUJER]],BARCOSINDIVIDUALES3[[#This Row],[CLASE DEPORTIVA]])</f>
        <v/>
      </c>
      <c r="P46" t="e">
        <f>+VLOOKUP(BARCOSINDIVIDUALES3[[#This Row],[CONCAT]],Aux!$I$2:$L$37,4,FALSE)</f>
        <v>#N/A</v>
      </c>
    </row>
    <row r="47" spans="4:16" x14ac:dyDescent="0.45">
      <c r="D47" s="14"/>
      <c r="I47" s="29"/>
      <c r="O47" t="str">
        <f>+_xlfn.CONCAT(BARCOSINDIVIDUALES3[[#This Row],[CATEGORÍA]],BARCOSINDIVIDUALES3[[#This Row],[HOMBRE /MUJER]],BARCOSINDIVIDUALES3[[#This Row],[CLASE DEPORTIVA]])</f>
        <v/>
      </c>
      <c r="P47" t="e">
        <f>+VLOOKUP(BARCOSINDIVIDUALES3[[#This Row],[CONCAT]],Aux!$I$2:$L$37,4,FALSE)</f>
        <v>#N/A</v>
      </c>
    </row>
    <row r="48" spans="4:16" x14ac:dyDescent="0.45">
      <c r="D48" s="14"/>
      <c r="I48" s="29"/>
      <c r="O48" t="str">
        <f>+_xlfn.CONCAT(BARCOSINDIVIDUALES3[[#This Row],[CATEGORÍA]],BARCOSINDIVIDUALES3[[#This Row],[HOMBRE /MUJER]],BARCOSINDIVIDUALES3[[#This Row],[CLASE DEPORTIVA]])</f>
        <v/>
      </c>
      <c r="P48" t="e">
        <f>+VLOOKUP(BARCOSINDIVIDUALES3[[#This Row],[CONCAT]],Aux!$I$2:$L$37,4,FALSE)</f>
        <v>#N/A</v>
      </c>
    </row>
    <row r="49" spans="4:16" x14ac:dyDescent="0.45">
      <c r="D49" s="14"/>
      <c r="I49" s="29"/>
      <c r="O49" t="str">
        <f>+_xlfn.CONCAT(BARCOSINDIVIDUALES3[[#This Row],[CATEGORÍA]],BARCOSINDIVIDUALES3[[#This Row],[HOMBRE /MUJER]],BARCOSINDIVIDUALES3[[#This Row],[CLASE DEPORTIVA]])</f>
        <v/>
      </c>
      <c r="P49" t="e">
        <f>+VLOOKUP(BARCOSINDIVIDUALES3[[#This Row],[CONCAT]],Aux!$I$2:$L$37,4,FALSE)</f>
        <v>#N/A</v>
      </c>
    </row>
    <row r="50" spans="4:16" x14ac:dyDescent="0.45">
      <c r="D50" s="14"/>
      <c r="I50" s="29"/>
      <c r="O50" t="str">
        <f>+_xlfn.CONCAT(BARCOSINDIVIDUALES3[[#This Row],[CATEGORÍA]],BARCOSINDIVIDUALES3[[#This Row],[HOMBRE /MUJER]],BARCOSINDIVIDUALES3[[#This Row],[CLASE DEPORTIVA]])</f>
        <v/>
      </c>
      <c r="P50" t="e">
        <f>+VLOOKUP(BARCOSINDIVIDUALES3[[#This Row],[CONCAT]],Aux!$I$2:$L$37,4,FALSE)</f>
        <v>#N/A</v>
      </c>
    </row>
    <row r="51" spans="4:16" x14ac:dyDescent="0.45">
      <c r="D51" s="14"/>
      <c r="I51" s="29"/>
      <c r="O51" t="str">
        <f>+_xlfn.CONCAT(BARCOSINDIVIDUALES3[[#This Row],[CATEGORÍA]],BARCOSINDIVIDUALES3[[#This Row],[HOMBRE /MUJER]],BARCOSINDIVIDUALES3[[#This Row],[CLASE DEPORTIVA]])</f>
        <v/>
      </c>
      <c r="P51" t="e">
        <f>+VLOOKUP(BARCOSINDIVIDUALES3[[#This Row],[CONCAT]],Aux!$I$2:$L$37,4,FALSE)</f>
        <v>#N/A</v>
      </c>
    </row>
    <row r="52" spans="4:16" x14ac:dyDescent="0.45">
      <c r="D52" s="14"/>
      <c r="I52" s="29"/>
      <c r="O52" t="str">
        <f>+_xlfn.CONCAT(BARCOSINDIVIDUALES3[[#This Row],[CATEGORÍA]],BARCOSINDIVIDUALES3[[#This Row],[HOMBRE /MUJER]],BARCOSINDIVIDUALES3[[#This Row],[CLASE DEPORTIVA]])</f>
        <v/>
      </c>
      <c r="P52" t="e">
        <f>+VLOOKUP(BARCOSINDIVIDUALES3[[#This Row],[CONCAT]],Aux!$I$2:$L$37,4,FALSE)</f>
        <v>#N/A</v>
      </c>
    </row>
    <row r="53" spans="4:16" x14ac:dyDescent="0.45">
      <c r="D53" s="14"/>
      <c r="I53" s="29"/>
      <c r="O53" t="str">
        <f>+_xlfn.CONCAT(BARCOSINDIVIDUALES3[[#This Row],[CATEGORÍA]],BARCOSINDIVIDUALES3[[#This Row],[HOMBRE /MUJER]],BARCOSINDIVIDUALES3[[#This Row],[CLASE DEPORTIVA]])</f>
        <v/>
      </c>
      <c r="P53" t="e">
        <f>+VLOOKUP(BARCOSINDIVIDUALES3[[#This Row],[CONCAT]],Aux!$I$2:$L$37,4,FALSE)</f>
        <v>#N/A</v>
      </c>
    </row>
    <row r="54" spans="4:16" x14ac:dyDescent="0.45">
      <c r="D54" s="14"/>
      <c r="I54" s="29"/>
      <c r="O54" t="str">
        <f>+_xlfn.CONCAT(BARCOSINDIVIDUALES3[[#This Row],[CATEGORÍA]],BARCOSINDIVIDUALES3[[#This Row],[HOMBRE /MUJER]],BARCOSINDIVIDUALES3[[#This Row],[CLASE DEPORTIVA]])</f>
        <v/>
      </c>
      <c r="P54" t="e">
        <f>+VLOOKUP(BARCOSINDIVIDUALES3[[#This Row],[CONCAT]],Aux!$I$2:$L$37,4,FALSE)</f>
        <v>#N/A</v>
      </c>
    </row>
    <row r="55" spans="4:16" x14ac:dyDescent="0.45">
      <c r="D55" s="14"/>
      <c r="I55" s="29"/>
      <c r="O55" t="str">
        <f>+_xlfn.CONCAT(BARCOSINDIVIDUALES3[[#This Row],[CATEGORÍA]],BARCOSINDIVIDUALES3[[#This Row],[HOMBRE /MUJER]],BARCOSINDIVIDUALES3[[#This Row],[CLASE DEPORTIVA]])</f>
        <v/>
      </c>
      <c r="P55" t="e">
        <f>+VLOOKUP(BARCOSINDIVIDUALES3[[#This Row],[CONCAT]],Aux!$I$2:$L$37,4,FALSE)</f>
        <v>#N/A</v>
      </c>
    </row>
    <row r="56" spans="4:16" x14ac:dyDescent="0.45">
      <c r="D56" s="14"/>
      <c r="I56" s="29"/>
      <c r="O56" t="str">
        <f>+_xlfn.CONCAT(BARCOSINDIVIDUALES3[[#This Row],[CATEGORÍA]],BARCOSINDIVIDUALES3[[#This Row],[HOMBRE /MUJER]],BARCOSINDIVIDUALES3[[#This Row],[CLASE DEPORTIVA]])</f>
        <v/>
      </c>
      <c r="P56" t="e">
        <f>+VLOOKUP(BARCOSINDIVIDUALES3[[#This Row],[CONCAT]],Aux!$I$2:$L$37,4,FALSE)</f>
        <v>#N/A</v>
      </c>
    </row>
    <row r="57" spans="4:16" x14ac:dyDescent="0.45">
      <c r="D57" s="14"/>
      <c r="I57" s="29"/>
      <c r="O57" t="str">
        <f>+_xlfn.CONCAT(BARCOSINDIVIDUALES3[[#This Row],[CATEGORÍA]],BARCOSINDIVIDUALES3[[#This Row],[HOMBRE /MUJER]],BARCOSINDIVIDUALES3[[#This Row],[CLASE DEPORTIVA]])</f>
        <v/>
      </c>
      <c r="P57" t="e">
        <f>+VLOOKUP(BARCOSINDIVIDUALES3[[#This Row],[CONCAT]],Aux!$I$2:$L$37,4,FALSE)</f>
        <v>#N/A</v>
      </c>
    </row>
    <row r="58" spans="4:16" x14ac:dyDescent="0.45">
      <c r="D58" s="14"/>
      <c r="I58" s="29"/>
      <c r="O58" t="str">
        <f>+_xlfn.CONCAT(BARCOSINDIVIDUALES3[[#This Row],[CATEGORÍA]],BARCOSINDIVIDUALES3[[#This Row],[HOMBRE /MUJER]],BARCOSINDIVIDUALES3[[#This Row],[CLASE DEPORTIVA]])</f>
        <v/>
      </c>
      <c r="P58" t="e">
        <f>+VLOOKUP(BARCOSINDIVIDUALES3[[#This Row],[CONCAT]],Aux!$I$2:$L$37,4,FALSE)</f>
        <v>#N/A</v>
      </c>
    </row>
    <row r="59" spans="4:16" x14ac:dyDescent="0.45">
      <c r="D59" s="14"/>
      <c r="I59" s="29"/>
      <c r="O59" t="str">
        <f>+_xlfn.CONCAT(BARCOSINDIVIDUALES3[[#This Row],[CATEGORÍA]],BARCOSINDIVIDUALES3[[#This Row],[HOMBRE /MUJER]],BARCOSINDIVIDUALES3[[#This Row],[CLASE DEPORTIVA]])</f>
        <v/>
      </c>
      <c r="P59" t="e">
        <f>+VLOOKUP(BARCOSINDIVIDUALES3[[#This Row],[CONCAT]],Aux!$I$2:$L$37,4,FALSE)</f>
        <v>#N/A</v>
      </c>
    </row>
    <row r="60" spans="4:16" x14ac:dyDescent="0.45">
      <c r="D60" s="30"/>
      <c r="E60" s="31"/>
      <c r="F60" s="31"/>
      <c r="G60" s="31"/>
      <c r="H60" s="31"/>
      <c r="I60" s="32"/>
      <c r="O60" t="str">
        <f>+_xlfn.CONCAT(BARCOSINDIVIDUALES3[[#This Row],[CATEGORÍA]],BARCOSINDIVIDUALES3[[#This Row],[HOMBRE /MUJER]],BARCOSINDIVIDUALES3[[#This Row],[CLASE DEPORTIVA]])</f>
        <v/>
      </c>
      <c r="P60" t="e">
        <f>+VLOOKUP(BARCOSINDIVIDUALES3[[#This Row],[CONCAT]],Aux!$I$2:$L$37,4,FALSE)</f>
        <v>#N/A</v>
      </c>
    </row>
    <row r="61" spans="4:16" s="1" customFormat="1" x14ac:dyDescent="0.45"/>
    <row r="62" spans="4:16" s="1" customFormat="1" x14ac:dyDescent="0.45"/>
    <row r="63" spans="4:16" s="1" customFormat="1" x14ac:dyDescent="0.45"/>
    <row r="64" spans="4:16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  <row r="74" s="1" customFormat="1" x14ac:dyDescent="0.45"/>
    <row r="75" s="1" customFormat="1" x14ac:dyDescent="0.45"/>
    <row r="76" s="1" customFormat="1" x14ac:dyDescent="0.45"/>
    <row r="77" s="1" customFormat="1" x14ac:dyDescent="0.45"/>
    <row r="78" s="1" customFormat="1" x14ac:dyDescent="0.45"/>
    <row r="79" s="1" customFormat="1" x14ac:dyDescent="0.45"/>
    <row r="80" s="1" customFormat="1" x14ac:dyDescent="0.45"/>
    <row r="81" s="1" customFormat="1" x14ac:dyDescent="0.45"/>
    <row r="82" s="1" customFormat="1" x14ac:dyDescent="0.45"/>
    <row r="83" s="1" customFormat="1" x14ac:dyDescent="0.45"/>
    <row r="84" s="1" customFormat="1" x14ac:dyDescent="0.45"/>
    <row r="85" s="1" customFormat="1" x14ac:dyDescent="0.45"/>
  </sheetData>
  <mergeCells count="13">
    <mergeCell ref="E10:F10"/>
    <mergeCell ref="E11:F11"/>
    <mergeCell ref="E12:F12"/>
    <mergeCell ref="D14:I14"/>
    <mergeCell ref="J14:N14"/>
    <mergeCell ref="D4:F4"/>
    <mergeCell ref="D6:F6"/>
    <mergeCell ref="D8:F8"/>
    <mergeCell ref="B2:M2"/>
    <mergeCell ref="B3:M3"/>
    <mergeCell ref="K4:M4"/>
    <mergeCell ref="K6:M6"/>
    <mergeCell ref="K8:M8"/>
  </mergeCells>
  <phoneticPr fontId="9" type="noConversion"/>
  <hyperlinks>
    <hyperlink ref="E10" r:id="rId1" xr:uid="{4928385B-01C0-4E99-85D2-FA285BAA42BB}"/>
    <hyperlink ref="E11" r:id="rId2" xr:uid="{92C7E741-CF6D-487F-98FB-2194CAEE71ED}"/>
    <hyperlink ref="E12" r:id="rId3" xr:uid="{FFFBCFC7-20FF-46F2-9591-83DEACCF48A1}"/>
  </hyperlinks>
  <pageMargins left="0.7" right="0.7" top="0.75" bottom="0.75" header="0.3" footer="0.3"/>
  <pageSetup paperSize="9" orientation="portrait"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ED30A53-5BDA-4D45-8C1B-5CD0996A9D5F}">
          <x14:formula1>
            <xm:f>Aux!$A$54:$A$62</xm:f>
          </x14:formula1>
          <xm:sqref>C16:C60</xm:sqref>
        </x14:dataValidation>
        <x14:dataValidation type="list" allowBlank="1" showInputMessage="1" showErrorMessage="1" xr:uid="{7CF71B64-B5E9-4D00-93C5-B4D96A41B2C0}">
          <x14:formula1>
            <xm:f>Aux!$A$31:$A$44</xm:f>
          </x14:formula1>
          <xm:sqref>I16:I60</xm:sqref>
        </x14:dataValidation>
        <x14:dataValidation type="list" allowBlank="1" showInputMessage="1" showErrorMessage="1" xr:uid="{AD01F8B9-49B4-4BA5-A1C0-7362A690A8B8}">
          <x14:formula1>
            <xm:f>Aux!$A$65:$A$66</xm:f>
          </x14:formula1>
          <xm:sqref>G16:G60 M16:M60</xm:sqref>
        </x14:dataValidation>
        <x14:dataValidation type="list" allowBlank="1" showInputMessage="1" showErrorMessage="1" xr:uid="{E24F137F-8BAD-4EEA-9962-F1034FF1766F}">
          <x14:formula1>
            <xm:f>Aux!$A$69:$A$77</xm:f>
          </x14:formula1>
          <xm:sqref>H16:H60 N16:N60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35FF-E42D-43B2-AFB4-41F96AC925E3}">
  <dimension ref="A1:L77"/>
  <sheetViews>
    <sheetView topLeftCell="A56" workbookViewId="0">
      <selection activeCell="A69" sqref="A69"/>
    </sheetView>
  </sheetViews>
  <sheetFormatPr baseColWidth="10" defaultRowHeight="14.25" x14ac:dyDescent="0.45"/>
  <cols>
    <col min="1" max="1" width="17.1328125" customWidth="1"/>
    <col min="5" max="5" width="3.6640625" customWidth="1"/>
    <col min="6" max="6" width="24.19921875" customWidth="1"/>
    <col min="8" max="8" width="5.86328125" customWidth="1"/>
  </cols>
  <sheetData>
    <row r="1" spans="1:12" x14ac:dyDescent="0.45">
      <c r="A1" t="s">
        <v>4</v>
      </c>
      <c r="I1" t="s">
        <v>81</v>
      </c>
      <c r="J1" t="s">
        <v>83</v>
      </c>
      <c r="K1" t="s">
        <v>82</v>
      </c>
      <c r="L1" s="17" t="s">
        <v>84</v>
      </c>
    </row>
    <row r="2" spans="1:12" x14ac:dyDescent="0.45">
      <c r="A2" t="s">
        <v>6</v>
      </c>
      <c r="F2" t="s">
        <v>65</v>
      </c>
      <c r="G2" t="s">
        <v>78</v>
      </c>
      <c r="H2" t="s">
        <v>34</v>
      </c>
      <c r="I2" t="str">
        <f>+_xlfn.CONCAT(F2,G2,H2)</f>
        <v>K2 Inclusivo HombreHombreKL1</v>
      </c>
      <c r="J2">
        <v>2</v>
      </c>
      <c r="K2">
        <v>-28</v>
      </c>
      <c r="L2" s="17">
        <f>+K2*J2</f>
        <v>-56</v>
      </c>
    </row>
    <row r="3" spans="1:12" x14ac:dyDescent="0.45">
      <c r="A3" t="s">
        <v>7</v>
      </c>
      <c r="F3" t="s">
        <v>65</v>
      </c>
      <c r="G3" t="s">
        <v>78</v>
      </c>
      <c r="H3" t="s">
        <v>35</v>
      </c>
      <c r="I3" t="str">
        <f t="shared" ref="I3:I5" si="0">+_xlfn.CONCAT(F3,G3,H3)</f>
        <v>K2 Inclusivo HombreHombreKL2</v>
      </c>
      <c r="J3">
        <v>2</v>
      </c>
      <c r="K3">
        <v>-10</v>
      </c>
      <c r="L3" s="17">
        <f t="shared" ref="L3:L37" si="1">+K3*J3</f>
        <v>-20</v>
      </c>
    </row>
    <row r="4" spans="1:12" x14ac:dyDescent="0.45">
      <c r="A4" t="s">
        <v>91</v>
      </c>
      <c r="F4" t="s">
        <v>65</v>
      </c>
      <c r="G4" t="s">
        <v>78</v>
      </c>
      <c r="H4" t="s">
        <v>37</v>
      </c>
      <c r="I4" t="str">
        <f t="shared" si="0"/>
        <v>K2 Inclusivo HombreHombreKS1</v>
      </c>
      <c r="J4">
        <v>2</v>
      </c>
      <c r="K4">
        <v>-28</v>
      </c>
      <c r="L4" s="17">
        <f t="shared" si="1"/>
        <v>-56</v>
      </c>
    </row>
    <row r="5" spans="1:12" x14ac:dyDescent="0.45">
      <c r="F5" t="s">
        <v>65</v>
      </c>
      <c r="G5" t="s">
        <v>78</v>
      </c>
      <c r="H5" t="s">
        <v>38</v>
      </c>
      <c r="I5" t="str">
        <f t="shared" si="0"/>
        <v>K2 Inclusivo HombreHombreKS2</v>
      </c>
      <c r="J5">
        <v>2</v>
      </c>
      <c r="K5">
        <v>-10</v>
      </c>
      <c r="L5" s="17">
        <f t="shared" si="1"/>
        <v>-20</v>
      </c>
    </row>
    <row r="6" spans="1:12" x14ac:dyDescent="0.45">
      <c r="A6" t="s">
        <v>9</v>
      </c>
      <c r="F6" t="s">
        <v>68</v>
      </c>
      <c r="G6" t="s">
        <v>78</v>
      </c>
      <c r="H6" t="s">
        <v>41</v>
      </c>
      <c r="I6" t="str">
        <f t="shared" ref="I6:I37" si="2">+_xlfn.CONCAT(F6,G6,H6)</f>
        <v>OC2 Inclusivo HombreHombreVL1</v>
      </c>
      <c r="J6">
        <v>2</v>
      </c>
      <c r="K6">
        <v>-28</v>
      </c>
      <c r="L6" s="17">
        <f t="shared" si="1"/>
        <v>-56</v>
      </c>
    </row>
    <row r="7" spans="1:12" x14ac:dyDescent="0.45">
      <c r="A7" t="s">
        <v>10</v>
      </c>
      <c r="F7" t="s">
        <v>68</v>
      </c>
      <c r="G7" t="s">
        <v>78</v>
      </c>
      <c r="H7" t="s">
        <v>42</v>
      </c>
      <c r="I7" t="str">
        <f t="shared" si="2"/>
        <v>OC2 Inclusivo HombreHombreVL2</v>
      </c>
      <c r="J7">
        <v>2</v>
      </c>
      <c r="K7">
        <v>-10</v>
      </c>
      <c r="L7" s="17">
        <f t="shared" si="1"/>
        <v>-20</v>
      </c>
    </row>
    <row r="8" spans="1:12" x14ac:dyDescent="0.45">
      <c r="A8" t="s">
        <v>11</v>
      </c>
      <c r="F8" t="s">
        <v>68</v>
      </c>
      <c r="G8" t="s">
        <v>78</v>
      </c>
      <c r="H8" t="s">
        <v>44</v>
      </c>
      <c r="I8" t="str">
        <f t="shared" si="2"/>
        <v>OC2 Inclusivo HombreHombreVS1</v>
      </c>
      <c r="J8">
        <v>2</v>
      </c>
      <c r="K8">
        <v>-28</v>
      </c>
      <c r="L8" s="17">
        <f t="shared" si="1"/>
        <v>-56</v>
      </c>
    </row>
    <row r="9" spans="1:12" x14ac:dyDescent="0.45">
      <c r="A9" t="s">
        <v>12</v>
      </c>
      <c r="F9" t="s">
        <v>68</v>
      </c>
      <c r="G9" t="s">
        <v>78</v>
      </c>
      <c r="H9" t="s">
        <v>45</v>
      </c>
      <c r="I9" t="str">
        <f t="shared" si="2"/>
        <v>OC2 Inclusivo HombreHombreVS2</v>
      </c>
      <c r="J9">
        <v>2</v>
      </c>
      <c r="K9">
        <v>-10</v>
      </c>
      <c r="L9" s="17">
        <f t="shared" si="1"/>
        <v>-20</v>
      </c>
    </row>
    <row r="10" spans="1:12" x14ac:dyDescent="0.45">
      <c r="A10" t="s">
        <v>13</v>
      </c>
      <c r="F10" t="s">
        <v>71</v>
      </c>
      <c r="G10" t="s">
        <v>77</v>
      </c>
      <c r="H10" t="s">
        <v>34</v>
      </c>
      <c r="I10" t="str">
        <f t="shared" si="2"/>
        <v>K2 Inclusivo MujerMujerKL1</v>
      </c>
      <c r="J10">
        <v>2</v>
      </c>
      <c r="K10">
        <v>-16</v>
      </c>
      <c r="L10" s="17">
        <f t="shared" si="1"/>
        <v>-32</v>
      </c>
    </row>
    <row r="11" spans="1:12" x14ac:dyDescent="0.45">
      <c r="A11" t="s">
        <v>14</v>
      </c>
      <c r="F11" t="s">
        <v>71</v>
      </c>
      <c r="G11" t="s">
        <v>77</v>
      </c>
      <c r="H11" t="s">
        <v>35</v>
      </c>
      <c r="I11" t="str">
        <f t="shared" si="2"/>
        <v>K2 Inclusivo MujerMujerKL2</v>
      </c>
      <c r="J11">
        <v>2</v>
      </c>
      <c r="K11">
        <v>-8</v>
      </c>
      <c r="L11" s="17">
        <f t="shared" si="1"/>
        <v>-16</v>
      </c>
    </row>
    <row r="12" spans="1:12" x14ac:dyDescent="0.45">
      <c r="A12" t="s">
        <v>15</v>
      </c>
      <c r="F12" t="s">
        <v>71</v>
      </c>
      <c r="G12" t="s">
        <v>77</v>
      </c>
      <c r="H12" t="s">
        <v>37</v>
      </c>
      <c r="I12" t="str">
        <f t="shared" si="2"/>
        <v>K2 Inclusivo MujerMujerKS1</v>
      </c>
      <c r="J12">
        <v>2</v>
      </c>
      <c r="K12">
        <v>-16</v>
      </c>
      <c r="L12" s="17">
        <f t="shared" si="1"/>
        <v>-32</v>
      </c>
    </row>
    <row r="13" spans="1:12" x14ac:dyDescent="0.45">
      <c r="A13" t="s">
        <v>16</v>
      </c>
      <c r="F13" t="s">
        <v>71</v>
      </c>
      <c r="G13" t="s">
        <v>77</v>
      </c>
      <c r="H13" t="s">
        <v>38</v>
      </c>
      <c r="I13" t="str">
        <f t="shared" si="2"/>
        <v>K2 Inclusivo MujerMujerKS2</v>
      </c>
      <c r="J13">
        <v>2</v>
      </c>
      <c r="K13">
        <v>-8</v>
      </c>
      <c r="L13" s="17">
        <f t="shared" si="1"/>
        <v>-16</v>
      </c>
    </row>
    <row r="14" spans="1:12" x14ac:dyDescent="0.45">
      <c r="A14" t="s">
        <v>17</v>
      </c>
      <c r="F14" t="s">
        <v>69</v>
      </c>
      <c r="G14" t="s">
        <v>77</v>
      </c>
      <c r="H14" t="s">
        <v>41</v>
      </c>
      <c r="I14" t="str">
        <f t="shared" si="2"/>
        <v>OC2 Inclusivo MujerMujerVL1</v>
      </c>
      <c r="J14">
        <v>2</v>
      </c>
      <c r="K14">
        <v>-16</v>
      </c>
      <c r="L14" s="17">
        <f t="shared" si="1"/>
        <v>-32</v>
      </c>
    </row>
    <row r="15" spans="1:12" x14ac:dyDescent="0.45">
      <c r="A15" t="s">
        <v>18</v>
      </c>
      <c r="F15" t="s">
        <v>69</v>
      </c>
      <c r="G15" t="s">
        <v>77</v>
      </c>
      <c r="H15" t="s">
        <v>42</v>
      </c>
      <c r="I15" t="str">
        <f t="shared" si="2"/>
        <v>OC2 Inclusivo MujerMujerVL2</v>
      </c>
      <c r="J15">
        <v>2</v>
      </c>
      <c r="K15">
        <v>-8</v>
      </c>
      <c r="L15" s="17">
        <f t="shared" si="1"/>
        <v>-16</v>
      </c>
    </row>
    <row r="16" spans="1:12" x14ac:dyDescent="0.45">
      <c r="A16" t="s">
        <v>19</v>
      </c>
      <c r="F16" t="s">
        <v>69</v>
      </c>
      <c r="G16" t="s">
        <v>77</v>
      </c>
      <c r="H16" t="s">
        <v>44</v>
      </c>
      <c r="I16" t="str">
        <f t="shared" si="2"/>
        <v>OC2 Inclusivo MujerMujerVS1</v>
      </c>
      <c r="J16">
        <v>2</v>
      </c>
      <c r="K16">
        <v>-16</v>
      </c>
      <c r="L16" s="17">
        <f t="shared" si="1"/>
        <v>-32</v>
      </c>
    </row>
    <row r="17" spans="1:12" x14ac:dyDescent="0.45">
      <c r="A17" t="s">
        <v>21</v>
      </c>
      <c r="F17" t="s">
        <v>69</v>
      </c>
      <c r="G17" t="s">
        <v>77</v>
      </c>
      <c r="H17" t="s">
        <v>45</v>
      </c>
      <c r="I17" t="str">
        <f t="shared" si="2"/>
        <v>OC2 Inclusivo MujerMujerVS2</v>
      </c>
      <c r="J17">
        <v>2</v>
      </c>
      <c r="K17">
        <v>-8</v>
      </c>
      <c r="L17" s="17">
        <f t="shared" si="1"/>
        <v>-16</v>
      </c>
    </row>
    <row r="18" spans="1:12" x14ac:dyDescent="0.45">
      <c r="A18" t="s">
        <v>22</v>
      </c>
      <c r="F18" t="s">
        <v>66</v>
      </c>
      <c r="G18" t="s">
        <v>78</v>
      </c>
      <c r="H18" t="s">
        <v>34</v>
      </c>
      <c r="I18" t="str">
        <f t="shared" si="2"/>
        <v>K2 Inclusivo MixtoHombreKL1</v>
      </c>
      <c r="J18">
        <v>2</v>
      </c>
      <c r="K18">
        <v>-28</v>
      </c>
      <c r="L18" s="17">
        <f t="shared" si="1"/>
        <v>-56</v>
      </c>
    </row>
    <row r="19" spans="1:12" x14ac:dyDescent="0.45">
      <c r="A19" t="s">
        <v>23</v>
      </c>
      <c r="F19" t="s">
        <v>66</v>
      </c>
      <c r="G19" t="s">
        <v>78</v>
      </c>
      <c r="H19" t="s">
        <v>35</v>
      </c>
      <c r="I19" t="str">
        <f t="shared" si="2"/>
        <v>K2 Inclusivo MixtoHombreKL2</v>
      </c>
      <c r="J19">
        <v>2</v>
      </c>
      <c r="K19">
        <v>-10</v>
      </c>
      <c r="L19" s="17">
        <f t="shared" si="1"/>
        <v>-20</v>
      </c>
    </row>
    <row r="20" spans="1:12" x14ac:dyDescent="0.45">
      <c r="A20" t="s">
        <v>24</v>
      </c>
      <c r="F20" t="s">
        <v>66</v>
      </c>
      <c r="G20" t="s">
        <v>78</v>
      </c>
      <c r="H20" t="s">
        <v>37</v>
      </c>
      <c r="I20" t="str">
        <f t="shared" si="2"/>
        <v>K2 Inclusivo MixtoHombreKS1</v>
      </c>
      <c r="J20">
        <v>2</v>
      </c>
      <c r="K20">
        <v>-28</v>
      </c>
      <c r="L20" s="17">
        <f t="shared" si="1"/>
        <v>-56</v>
      </c>
    </row>
    <row r="21" spans="1:12" x14ac:dyDescent="0.45">
      <c r="A21" t="s">
        <v>25</v>
      </c>
      <c r="F21" t="s">
        <v>66</v>
      </c>
      <c r="G21" t="s">
        <v>78</v>
      </c>
      <c r="H21" t="s">
        <v>38</v>
      </c>
      <c r="I21" t="str">
        <f t="shared" si="2"/>
        <v>K2 Inclusivo MixtoHombreKS2</v>
      </c>
      <c r="J21">
        <v>2</v>
      </c>
      <c r="K21">
        <v>-10</v>
      </c>
      <c r="L21" s="17">
        <f t="shared" si="1"/>
        <v>-20</v>
      </c>
    </row>
    <row r="22" spans="1:12" x14ac:dyDescent="0.45">
      <c r="A22" t="s">
        <v>26</v>
      </c>
      <c r="F22" t="s">
        <v>66</v>
      </c>
      <c r="G22" t="s">
        <v>77</v>
      </c>
      <c r="H22" t="s">
        <v>34</v>
      </c>
      <c r="I22" t="str">
        <f t="shared" si="2"/>
        <v>K2 Inclusivo MixtoMujerKL1</v>
      </c>
      <c r="J22">
        <v>2</v>
      </c>
      <c r="K22">
        <v>-36</v>
      </c>
      <c r="L22" s="17">
        <f t="shared" si="1"/>
        <v>-72</v>
      </c>
    </row>
    <row r="23" spans="1:12" x14ac:dyDescent="0.45">
      <c r="A23" t="s">
        <v>27</v>
      </c>
      <c r="F23" t="s">
        <v>66</v>
      </c>
      <c r="G23" t="s">
        <v>77</v>
      </c>
      <c r="H23" t="s">
        <v>35</v>
      </c>
      <c r="I23" t="str">
        <f t="shared" si="2"/>
        <v>K2 Inclusivo MixtoMujerKL2</v>
      </c>
      <c r="J23">
        <v>2</v>
      </c>
      <c r="K23">
        <v>-12</v>
      </c>
      <c r="L23" s="17">
        <f t="shared" si="1"/>
        <v>-24</v>
      </c>
    </row>
    <row r="24" spans="1:12" x14ac:dyDescent="0.45">
      <c r="A24" t="s">
        <v>28</v>
      </c>
      <c r="F24" t="s">
        <v>66</v>
      </c>
      <c r="G24" t="s">
        <v>77</v>
      </c>
      <c r="H24" t="s">
        <v>37</v>
      </c>
      <c r="I24" t="str">
        <f t="shared" si="2"/>
        <v>K2 Inclusivo MixtoMujerKS1</v>
      </c>
      <c r="J24">
        <v>2</v>
      </c>
      <c r="K24">
        <v>-36</v>
      </c>
      <c r="L24" s="17">
        <f t="shared" si="1"/>
        <v>-72</v>
      </c>
    </row>
    <row r="25" spans="1:12" x14ac:dyDescent="0.45">
      <c r="A25" t="s">
        <v>29</v>
      </c>
      <c r="F25" t="s">
        <v>66</v>
      </c>
      <c r="G25" t="s">
        <v>77</v>
      </c>
      <c r="H25" t="s">
        <v>38</v>
      </c>
      <c r="I25" t="str">
        <f t="shared" si="2"/>
        <v>K2 Inclusivo MixtoMujerKS2</v>
      </c>
      <c r="J25">
        <v>2</v>
      </c>
      <c r="K25">
        <v>-12</v>
      </c>
      <c r="L25" s="17">
        <f t="shared" si="1"/>
        <v>-24</v>
      </c>
    </row>
    <row r="26" spans="1:12" x14ac:dyDescent="0.45">
      <c r="A26" t="s">
        <v>30</v>
      </c>
      <c r="F26" t="s">
        <v>66</v>
      </c>
      <c r="G26" t="s">
        <v>77</v>
      </c>
      <c r="H26" t="s">
        <v>39</v>
      </c>
      <c r="I26" t="str">
        <f t="shared" si="2"/>
        <v>K2 Inclusivo MixtoMujerKS3</v>
      </c>
      <c r="J26">
        <v>2</v>
      </c>
      <c r="K26">
        <v>-4</v>
      </c>
      <c r="L26" s="17">
        <f t="shared" si="1"/>
        <v>-8</v>
      </c>
    </row>
    <row r="27" spans="1:12" x14ac:dyDescent="0.45">
      <c r="A27" t="s">
        <v>31</v>
      </c>
      <c r="F27" t="s">
        <v>66</v>
      </c>
      <c r="G27" t="s">
        <v>77</v>
      </c>
      <c r="H27" t="s">
        <v>40</v>
      </c>
      <c r="I27" t="str">
        <f t="shared" si="2"/>
        <v>K2 Inclusivo MixtoMujerKS4</v>
      </c>
      <c r="J27">
        <v>2</v>
      </c>
      <c r="K27">
        <v>-4</v>
      </c>
      <c r="L27" s="17">
        <f t="shared" si="1"/>
        <v>-8</v>
      </c>
    </row>
    <row r="28" spans="1:12" x14ac:dyDescent="0.45">
      <c r="A28" t="s">
        <v>32</v>
      </c>
      <c r="F28" t="s">
        <v>70</v>
      </c>
      <c r="G28" t="s">
        <v>78</v>
      </c>
      <c r="H28" t="s">
        <v>41</v>
      </c>
      <c r="I28" t="str">
        <f t="shared" si="2"/>
        <v>OC2 Inclusivo MixtoHombreVL1</v>
      </c>
      <c r="J28">
        <v>2</v>
      </c>
      <c r="K28">
        <v>-28</v>
      </c>
      <c r="L28" s="17">
        <f t="shared" si="1"/>
        <v>-56</v>
      </c>
    </row>
    <row r="29" spans="1:12" x14ac:dyDescent="0.45">
      <c r="F29" t="s">
        <v>70</v>
      </c>
      <c r="G29" t="s">
        <v>78</v>
      </c>
      <c r="H29" t="s">
        <v>42</v>
      </c>
      <c r="I29" t="str">
        <f t="shared" si="2"/>
        <v>OC2 Inclusivo MixtoHombreVL2</v>
      </c>
      <c r="J29">
        <v>2</v>
      </c>
      <c r="K29">
        <v>-10</v>
      </c>
      <c r="L29" s="17">
        <f t="shared" si="1"/>
        <v>-20</v>
      </c>
    </row>
    <row r="30" spans="1:12" x14ac:dyDescent="0.45">
      <c r="A30" t="s">
        <v>33</v>
      </c>
      <c r="F30" t="s">
        <v>70</v>
      </c>
      <c r="G30" t="s">
        <v>78</v>
      </c>
      <c r="H30" t="s">
        <v>44</v>
      </c>
      <c r="I30" t="str">
        <f t="shared" si="2"/>
        <v>OC2 Inclusivo MixtoHombreVS1</v>
      </c>
      <c r="J30">
        <v>2</v>
      </c>
      <c r="K30">
        <v>-28</v>
      </c>
      <c r="L30" s="17">
        <f t="shared" si="1"/>
        <v>-56</v>
      </c>
    </row>
    <row r="31" spans="1:12" x14ac:dyDescent="0.45">
      <c r="A31" t="s">
        <v>34</v>
      </c>
      <c r="F31" t="s">
        <v>70</v>
      </c>
      <c r="G31" t="s">
        <v>78</v>
      </c>
      <c r="H31" t="s">
        <v>45</v>
      </c>
      <c r="I31" t="str">
        <f t="shared" si="2"/>
        <v>OC2 Inclusivo MixtoHombreVS2</v>
      </c>
      <c r="J31">
        <v>2</v>
      </c>
      <c r="K31">
        <v>-10</v>
      </c>
      <c r="L31" s="17">
        <f t="shared" si="1"/>
        <v>-20</v>
      </c>
    </row>
    <row r="32" spans="1:12" x14ac:dyDescent="0.45">
      <c r="A32" t="s">
        <v>35</v>
      </c>
      <c r="F32" t="s">
        <v>70</v>
      </c>
      <c r="G32" t="s">
        <v>77</v>
      </c>
      <c r="H32" t="s">
        <v>41</v>
      </c>
      <c r="I32" t="str">
        <f t="shared" si="2"/>
        <v>OC2 Inclusivo MixtoMujerVL1</v>
      </c>
      <c r="J32">
        <v>2</v>
      </c>
      <c r="K32">
        <v>-36</v>
      </c>
      <c r="L32" s="17">
        <f t="shared" si="1"/>
        <v>-72</v>
      </c>
    </row>
    <row r="33" spans="1:12" x14ac:dyDescent="0.45">
      <c r="A33" t="s">
        <v>36</v>
      </c>
      <c r="F33" t="s">
        <v>70</v>
      </c>
      <c r="G33" t="s">
        <v>77</v>
      </c>
      <c r="H33" t="s">
        <v>42</v>
      </c>
      <c r="I33" t="str">
        <f t="shared" si="2"/>
        <v>OC2 Inclusivo MixtoMujerVL2</v>
      </c>
      <c r="J33">
        <v>2</v>
      </c>
      <c r="K33">
        <v>-12</v>
      </c>
      <c r="L33" s="17">
        <f t="shared" si="1"/>
        <v>-24</v>
      </c>
    </row>
    <row r="34" spans="1:12" x14ac:dyDescent="0.45">
      <c r="A34" t="s">
        <v>37</v>
      </c>
      <c r="F34" t="s">
        <v>70</v>
      </c>
      <c r="G34" t="s">
        <v>77</v>
      </c>
      <c r="H34" t="s">
        <v>44</v>
      </c>
      <c r="I34" t="str">
        <f t="shared" si="2"/>
        <v>OC2 Inclusivo MixtoMujerVS1</v>
      </c>
      <c r="J34">
        <v>2</v>
      </c>
      <c r="K34">
        <v>-36</v>
      </c>
      <c r="L34" s="17">
        <f t="shared" si="1"/>
        <v>-72</v>
      </c>
    </row>
    <row r="35" spans="1:12" x14ac:dyDescent="0.45">
      <c r="A35" t="s">
        <v>38</v>
      </c>
      <c r="F35" t="s">
        <v>70</v>
      </c>
      <c r="G35" t="s">
        <v>77</v>
      </c>
      <c r="H35" t="s">
        <v>45</v>
      </c>
      <c r="I35" t="str">
        <f t="shared" si="2"/>
        <v>OC2 Inclusivo MixtoMujerVS2</v>
      </c>
      <c r="J35">
        <v>2</v>
      </c>
      <c r="K35">
        <v>-12</v>
      </c>
      <c r="L35" s="17">
        <f t="shared" si="1"/>
        <v>-24</v>
      </c>
    </row>
    <row r="36" spans="1:12" x14ac:dyDescent="0.45">
      <c r="A36" t="s">
        <v>39</v>
      </c>
      <c r="F36" t="s">
        <v>70</v>
      </c>
      <c r="G36" t="s">
        <v>77</v>
      </c>
      <c r="H36" t="s">
        <v>46</v>
      </c>
      <c r="I36" t="str">
        <f t="shared" si="2"/>
        <v>OC2 Inclusivo MixtoMujerVS3</v>
      </c>
      <c r="J36">
        <v>2</v>
      </c>
      <c r="K36">
        <v>-4</v>
      </c>
      <c r="L36" s="17">
        <f t="shared" si="1"/>
        <v>-8</v>
      </c>
    </row>
    <row r="37" spans="1:12" x14ac:dyDescent="0.45">
      <c r="A37" t="s">
        <v>40</v>
      </c>
      <c r="F37" t="s">
        <v>70</v>
      </c>
      <c r="G37" t="s">
        <v>77</v>
      </c>
      <c r="H37" t="s">
        <v>47</v>
      </c>
      <c r="I37" t="str">
        <f t="shared" si="2"/>
        <v>OC2 Inclusivo MixtoMujerVS4</v>
      </c>
      <c r="J37">
        <v>2</v>
      </c>
      <c r="K37">
        <v>-4</v>
      </c>
      <c r="L37" s="17">
        <f t="shared" si="1"/>
        <v>-8</v>
      </c>
    </row>
    <row r="38" spans="1:12" x14ac:dyDescent="0.45">
      <c r="A38" t="s">
        <v>41</v>
      </c>
    </row>
    <row r="39" spans="1:12" x14ac:dyDescent="0.45">
      <c r="A39" t="s">
        <v>42</v>
      </c>
    </row>
    <row r="40" spans="1:12" x14ac:dyDescent="0.45">
      <c r="A40" t="s">
        <v>43</v>
      </c>
    </row>
    <row r="41" spans="1:12" x14ac:dyDescent="0.45">
      <c r="A41" t="s">
        <v>44</v>
      </c>
    </row>
    <row r="42" spans="1:12" x14ac:dyDescent="0.45">
      <c r="A42" t="s">
        <v>45</v>
      </c>
    </row>
    <row r="43" spans="1:12" x14ac:dyDescent="0.45">
      <c r="A43" t="s">
        <v>46</v>
      </c>
    </row>
    <row r="44" spans="1:12" x14ac:dyDescent="0.45">
      <c r="A44" t="s">
        <v>47</v>
      </c>
    </row>
    <row r="46" spans="1:12" x14ac:dyDescent="0.45">
      <c r="A46" t="s">
        <v>8</v>
      </c>
    </row>
    <row r="47" spans="1:12" x14ac:dyDescent="0.45">
      <c r="A47" t="s">
        <v>48</v>
      </c>
    </row>
    <row r="48" spans="1:12" x14ac:dyDescent="0.45">
      <c r="A48" t="s">
        <v>49</v>
      </c>
    </row>
    <row r="49" spans="1:1" x14ac:dyDescent="0.45">
      <c r="A49" t="s">
        <v>50</v>
      </c>
    </row>
    <row r="50" spans="1:1" x14ac:dyDescent="0.45">
      <c r="A50" t="s">
        <v>51</v>
      </c>
    </row>
    <row r="51" spans="1:1" x14ac:dyDescent="0.45">
      <c r="A51" t="s">
        <v>86</v>
      </c>
    </row>
    <row r="53" spans="1:1" x14ac:dyDescent="0.45">
      <c r="A53" t="s">
        <v>64</v>
      </c>
    </row>
    <row r="54" spans="1:1" x14ac:dyDescent="0.45">
      <c r="A54" t="s">
        <v>65</v>
      </c>
    </row>
    <row r="55" spans="1:1" x14ac:dyDescent="0.45">
      <c r="A55" t="s">
        <v>71</v>
      </c>
    </row>
    <row r="56" spans="1:1" x14ac:dyDescent="0.45">
      <c r="A56" t="s">
        <v>66</v>
      </c>
    </row>
    <row r="57" spans="1:1" x14ac:dyDescent="0.45">
      <c r="A57" t="s">
        <v>67</v>
      </c>
    </row>
    <row r="58" spans="1:1" x14ac:dyDescent="0.45">
      <c r="A58" t="s">
        <v>68</v>
      </c>
    </row>
    <row r="59" spans="1:1" x14ac:dyDescent="0.45">
      <c r="A59" t="s">
        <v>69</v>
      </c>
    </row>
    <row r="60" spans="1:1" x14ac:dyDescent="0.45">
      <c r="A60" t="s">
        <v>70</v>
      </c>
    </row>
    <row r="61" spans="1:1" x14ac:dyDescent="0.45">
      <c r="A61" t="s">
        <v>72</v>
      </c>
    </row>
    <row r="62" spans="1:1" x14ac:dyDescent="0.45">
      <c r="A62" t="s">
        <v>87</v>
      </c>
    </row>
    <row r="64" spans="1:1" x14ac:dyDescent="0.45">
      <c r="A64" t="s">
        <v>75</v>
      </c>
    </row>
    <row r="65" spans="1:1" x14ac:dyDescent="0.45">
      <c r="A65" t="s">
        <v>77</v>
      </c>
    </row>
    <row r="66" spans="1:1" x14ac:dyDescent="0.45">
      <c r="A66" t="s">
        <v>78</v>
      </c>
    </row>
    <row r="68" spans="1:1" x14ac:dyDescent="0.45">
      <c r="A68" t="s">
        <v>96</v>
      </c>
    </row>
    <row r="69" spans="1:1" x14ac:dyDescent="0.45">
      <c r="A69" t="s">
        <v>97</v>
      </c>
    </row>
    <row r="70" spans="1:1" x14ac:dyDescent="0.45">
      <c r="A70" t="s">
        <v>98</v>
      </c>
    </row>
    <row r="71" spans="1:1" x14ac:dyDescent="0.45">
      <c r="A71" t="s">
        <v>99</v>
      </c>
    </row>
    <row r="72" spans="1:1" x14ac:dyDescent="0.45">
      <c r="A72" t="s">
        <v>100</v>
      </c>
    </row>
    <row r="73" spans="1:1" x14ac:dyDescent="0.45">
      <c r="A73" t="s">
        <v>101</v>
      </c>
    </row>
    <row r="74" spans="1:1" x14ac:dyDescent="0.45">
      <c r="A74" t="s">
        <v>102</v>
      </c>
    </row>
    <row r="75" spans="1:1" x14ac:dyDescent="0.45">
      <c r="A75" t="s">
        <v>103</v>
      </c>
    </row>
    <row r="76" spans="1:1" x14ac:dyDescent="0.45">
      <c r="A76" t="s">
        <v>104</v>
      </c>
    </row>
    <row r="77" spans="1:1" x14ac:dyDescent="0.45">
      <c r="A7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INDIVIDUALES Promoción y Open</vt:lpstr>
      <vt:lpstr>K2 INCLUSIVO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Tazón Cubillas 20212005L</dc:creator>
  <cp:lastModifiedBy>Aura Tazón Cubillas 20212005L</cp:lastModifiedBy>
  <dcterms:created xsi:type="dcterms:W3CDTF">2024-05-07T18:29:55Z</dcterms:created>
  <dcterms:modified xsi:type="dcterms:W3CDTF">2024-05-23T07:03:52Z</dcterms:modified>
</cp:coreProperties>
</file>